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8655" tabRatio="499" activeTab="0"/>
  </bookViews>
  <sheets>
    <sheet name="2014" sheetId="1" r:id="rId1"/>
  </sheets>
  <definedNames>
    <definedName name="_xlnm.Print_Area" localSheetId="0">'2014'!$A$1:$AU$163</definedName>
  </definedNames>
  <calcPr fullCalcOnLoad="1"/>
</workbook>
</file>

<file path=xl/sharedStrings.xml><?xml version="1.0" encoding="utf-8"?>
<sst xmlns="http://schemas.openxmlformats.org/spreadsheetml/2006/main" count="321" uniqueCount="113">
  <si>
    <t>КНИГА СУМАРНОГО ОБЛІКУ ОБМІННО-РЕЗЕРВНОГО ФОНДУ НБУВ</t>
  </si>
  <si>
    <t>ЧАСТИНА  І: ПРИБУЛО БІБЛІОТЕЧНИХ ФОНДІВ</t>
  </si>
  <si>
    <t xml:space="preserve">               НАДІЙШЛО</t>
  </si>
  <si>
    <t xml:space="preserve">                                  РОЗПОДІЛ ДОКУМЕНТІВ ЗА ВИДАМИ ВИДАНЬ</t>
  </si>
  <si>
    <t>ДАТА ЗАПИСУ</t>
  </si>
  <si>
    <t>N n/n</t>
  </si>
  <si>
    <t>N ДОКУМЕНТА</t>
  </si>
  <si>
    <t>ВСЬОГО</t>
  </si>
  <si>
    <t>ПРОДВИДАННЯ</t>
  </si>
  <si>
    <t>БРОШУРИ</t>
  </si>
  <si>
    <t>ПРЕПРИНТИ</t>
  </si>
  <si>
    <t>АВТОРЕФЕРАТИ</t>
  </si>
  <si>
    <t>РІДКІСНА КНИГА</t>
  </si>
  <si>
    <t>НОТИ</t>
  </si>
  <si>
    <t>КАРТИ</t>
  </si>
  <si>
    <t>АТЛАСИ</t>
  </si>
  <si>
    <t>ВКВЛ</t>
  </si>
  <si>
    <t>ВКІЛ</t>
  </si>
  <si>
    <t>ДЖЕРЕЛА НАДХОДЖЕННЯ</t>
  </si>
  <si>
    <t>УКРАЇНА, СНД І БАЛТІЯ</t>
  </si>
  <si>
    <t>Дар установ</t>
  </si>
  <si>
    <t>Дар окремих осіб</t>
  </si>
  <si>
    <t>Зовн. Джер</t>
  </si>
  <si>
    <t>НТД</t>
  </si>
  <si>
    <t>ЧАСТИНА  ІІ: ВИБУЛО БІБЛІОТЕЧНИХ ФОНДІВ</t>
  </si>
  <si>
    <t>Дата запису</t>
  </si>
  <si>
    <t>ОТРИМУВАЧІ ДОКУМЕНТІВ</t>
  </si>
  <si>
    <t>ВБЗІК</t>
  </si>
  <si>
    <t>ВІДДІЛ СТАРОДРУКІВ</t>
  </si>
  <si>
    <t>ОБМІН (УКРАЇНА)</t>
  </si>
  <si>
    <t>ОБМІН СНД</t>
  </si>
  <si>
    <t xml:space="preserve">           ВИБУЛО</t>
  </si>
  <si>
    <t xml:space="preserve"> ВИБУЛО З РЕЗЕР.ФОНДУ</t>
  </si>
  <si>
    <t>ВИБУЛО З ОБМІН.ФОНДУ</t>
  </si>
  <si>
    <t xml:space="preserve">ПІДСУМКИ РУХУ </t>
  </si>
  <si>
    <t>УСТАНОВИ УКРАЇНИ</t>
  </si>
  <si>
    <t>УСТАНОВИ СНД</t>
  </si>
  <si>
    <t xml:space="preserve">        </t>
  </si>
  <si>
    <t xml:space="preserve">  </t>
  </si>
  <si>
    <t>інші підрозділи бібліотеки</t>
  </si>
  <si>
    <t>УКР.СНД</t>
  </si>
  <si>
    <t>ВСЬОГО ПРИБУЛО ОБМІННИЙ</t>
  </si>
  <si>
    <t xml:space="preserve"> РУХ РЕЗЕР.ФОНДУ</t>
  </si>
  <si>
    <t>РУХ ОБМІН.ФОНДУ</t>
  </si>
  <si>
    <t xml:space="preserve"> </t>
  </si>
  <si>
    <t>ПРОДАЖ</t>
  </si>
  <si>
    <t xml:space="preserve">       Зовнішні</t>
  </si>
  <si>
    <t>ВСЬОГО ПРИБУЛО РЕЗЕРВНИЙ ФОНД</t>
  </si>
  <si>
    <t>ЧАСТИНА  ІІІ:  ПІДСУМКИ РУХУ ОБМІННО-РЕЗЕРВНОГО  ФОНДУ</t>
  </si>
  <si>
    <t>ВСЬОГО НАЗВ</t>
  </si>
  <si>
    <t>УКРАЇНА</t>
  </si>
  <si>
    <t>СНД</t>
  </si>
  <si>
    <t>СD</t>
  </si>
  <si>
    <t>DVD</t>
  </si>
  <si>
    <t>КСЕРОКОПІЇ</t>
  </si>
  <si>
    <t>АРКУШЕВІ  ВИДАННЯ</t>
  </si>
  <si>
    <t>ОБРАЗОТВОРЧІ
 ВИДАННЯ</t>
  </si>
  <si>
    <t>ВСЬОГО
 ПРИМІРНИКІВ</t>
  </si>
  <si>
    <t>МАТЕРІАЛИ 
ГРУП. ОПРАЦЮВАННЯ</t>
  </si>
  <si>
    <t>Зовнішні</t>
  </si>
  <si>
    <t>РОЗПОДІЛ ДОКУМЕНТІВ ЗА ВИДАМИ ВИДАНЬ</t>
  </si>
  <si>
    <t>ВСЬОГО ПРИБУЛО ДО 
РЕЗЕРВНОГО ФОНДУ</t>
  </si>
  <si>
    <t>ВСЬОГО ПРИБУЛО ДО
 ОБМІННОГО  ФОНДУ</t>
  </si>
  <si>
    <t>З них укр.мовою</t>
  </si>
  <si>
    <t>ІНШИХ КРАЇН</t>
  </si>
  <si>
    <t>КНИЖКОВІ ВИДАННЯ</t>
  </si>
  <si>
    <t>СНД+ІНШІ КРАЇНИ</t>
  </si>
  <si>
    <t>КНИГИ</t>
  </si>
  <si>
    <t>у     т. ч.</t>
  </si>
  <si>
    <t>з них</t>
  </si>
  <si>
    <t>ПЕРІОДИКА</t>
  </si>
  <si>
    <t>Картограф.</t>
  </si>
  <si>
    <t>видання</t>
  </si>
  <si>
    <t>ВІДБИТКИ</t>
  </si>
  <si>
    <t>Електронні</t>
  </si>
  <si>
    <t>Дари</t>
  </si>
  <si>
    <t xml:space="preserve"> Баланс</t>
  </si>
  <si>
    <t>З них видань</t>
  </si>
  <si>
    <t>зарубіжних</t>
  </si>
  <si>
    <t>дар читача</t>
  </si>
  <si>
    <t>Зовн. джерела</t>
  </si>
  <si>
    <t>ВСЬОГО
ПРИМІРНИКІВ</t>
  </si>
  <si>
    <t>УКРАЇНА+СНД</t>
  </si>
  <si>
    <t>ВІДБИТКИ (з 2011 р.)</t>
  </si>
  <si>
    <t xml:space="preserve">              Дата запису</t>
  </si>
  <si>
    <t>ВИБУЛО</t>
  </si>
  <si>
    <t>КНИЖКОВІ     ВИДАННЯ</t>
  </si>
  <si>
    <t>КНИЖКОВІ      ВИДАННЯ</t>
  </si>
  <si>
    <t xml:space="preserve">Електронні </t>
  </si>
  <si>
    <t xml:space="preserve"> УСТАНОВИ УКРАЇНИ</t>
  </si>
  <si>
    <t>Баланс</t>
  </si>
  <si>
    <t>ІНШІ КРАЇНИ</t>
  </si>
  <si>
    <t>ВИБУЛО У 2014 РОЦІ</t>
  </si>
  <si>
    <t>НАДІЙШЛО У 2014 р.</t>
  </si>
  <si>
    <t xml:space="preserve">КНИГА СУМАРНОГО ОБЛІКУ ОБМІННО-РЕЗЕРВНОГО ФОНДУ </t>
  </si>
  <si>
    <t>Підрозділи бібліотеки</t>
  </si>
  <si>
    <t>примітки</t>
  </si>
  <si>
    <t>Підрозділи</t>
  </si>
  <si>
    <t>Україна</t>
  </si>
  <si>
    <t xml:space="preserve">СНД </t>
  </si>
  <si>
    <t xml:space="preserve">ІНШИХ КРАЇН </t>
  </si>
  <si>
    <t>СНД+ІН. КРАЇНИ</t>
  </si>
  <si>
    <t xml:space="preserve">УКРАЇНА </t>
  </si>
  <si>
    <t>ПЕРЕБУВАЄ НА 01.О1.2015</t>
  </si>
  <si>
    <t>ВИБУЛО У 2015 РОЦІ</t>
  </si>
  <si>
    <t>ПЕРЕБУВАЄ НА 01.01.2016</t>
  </si>
  <si>
    <t xml:space="preserve">Підрозділи </t>
  </si>
  <si>
    <t xml:space="preserve">ВСЬОГО НАЗВ </t>
  </si>
  <si>
    <t xml:space="preserve">Україна </t>
  </si>
  <si>
    <t xml:space="preserve">СНД+ІН. КРАЇНИ </t>
  </si>
  <si>
    <t>ПЕРЕБУВАЄ НА 1.О1.2014</t>
  </si>
  <si>
    <t>НАДІЙШЛО У 2014 РОЦІ</t>
  </si>
  <si>
    <t>ПЕРЕБУВАЄ НА 1.О1.2015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</si>
</sst>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 р.&quot;;\-#,##0&quot; р.&quot;"/>
    <numFmt numFmtId="197" formatCode="#,##0&quot; р.&quot;;[Red]\-#,##0&quot; р.&quot;"/>
    <numFmt numFmtId="198" formatCode="#,##0.00&quot; р.&quot;;\-#,##0.00&quot; р.&quot;"/>
    <numFmt numFmtId="199" formatCode="#,##0.00&quot; р.&quot;;[Red]\-#,##0.00&quot; р.&quot;"/>
    <numFmt numFmtId="200" formatCode="d/m"/>
    <numFmt numFmtId="201" formatCode="000000"/>
    <numFmt numFmtId="202" formatCode="0_ ;[Red]\-0\ "/>
    <numFmt numFmtId="203" formatCode="#,##0.00\ &quot;грн.&quot;"/>
    <numFmt numFmtId="204" formatCode="#,##0.00\ _г_р_н_."/>
    <numFmt numFmtId="205" formatCode="m/d/yyyy"/>
    <numFmt numFmtId="206" formatCode="d/m/yy"/>
    <numFmt numFmtId="207" formatCode="0.00_);\(0.00\)"/>
    <numFmt numFmtId="208" formatCode="0.000"/>
    <numFmt numFmtId="209" formatCode="mmm/yyyy"/>
  </numFmts>
  <fonts count="7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8"/>
      <name val="Academy"/>
      <family val="0"/>
    </font>
    <font>
      <b/>
      <sz val="9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b/>
      <u val="single"/>
      <sz val="9"/>
      <color indexed="10"/>
      <name val="Arial Cyr"/>
      <family val="2"/>
    </font>
    <font>
      <b/>
      <sz val="8"/>
      <color indexed="10"/>
      <name val="Arial Cyr"/>
      <family val="2"/>
    </font>
    <font>
      <b/>
      <sz val="10"/>
      <color indexed="18"/>
      <name val="Arial Cyr"/>
      <family val="2"/>
    </font>
    <font>
      <b/>
      <sz val="9"/>
      <color indexed="18"/>
      <name val="Arial Cyr"/>
      <family val="2"/>
    </font>
    <font>
      <b/>
      <u val="single"/>
      <sz val="9"/>
      <color indexed="18"/>
      <name val="Arial Cyr"/>
      <family val="2"/>
    </font>
    <font>
      <sz val="10"/>
      <color indexed="17"/>
      <name val="Arial Cyr"/>
      <family val="2"/>
    </font>
    <font>
      <b/>
      <sz val="10"/>
      <color indexed="17"/>
      <name val="Arial Cyr"/>
      <family val="2"/>
    </font>
    <font>
      <b/>
      <sz val="9"/>
      <color indexed="17"/>
      <name val="Arial Cyr"/>
      <family val="2"/>
    </font>
    <font>
      <b/>
      <u val="single"/>
      <sz val="9"/>
      <color indexed="17"/>
      <name val="Arial Cyr"/>
      <family val="2"/>
    </font>
    <font>
      <b/>
      <sz val="16"/>
      <name val="Academy"/>
      <family val="0"/>
    </font>
    <font>
      <sz val="16"/>
      <name val="Arial Cyr"/>
      <family val="0"/>
    </font>
    <font>
      <sz val="8"/>
      <color indexed="17"/>
      <name val="Arial Cyr"/>
      <family val="2"/>
    </font>
    <font>
      <sz val="8"/>
      <color indexed="18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0"/>
      <color indexed="10"/>
      <name val="Arial Cyr"/>
      <family val="2"/>
    </font>
    <font>
      <b/>
      <sz val="11"/>
      <color indexed="10"/>
      <name val="Arial Cyr"/>
      <family val="2"/>
    </font>
    <font>
      <b/>
      <sz val="8"/>
      <color indexed="18"/>
      <name val="Arial Cyr"/>
      <family val="2"/>
    </font>
    <font>
      <b/>
      <sz val="11"/>
      <color indexed="18"/>
      <name val="Arial Cyr"/>
      <family val="2"/>
    </font>
    <font>
      <sz val="10"/>
      <color indexed="18"/>
      <name val="Arial Cyr"/>
      <family val="2"/>
    </font>
    <font>
      <b/>
      <sz val="8"/>
      <color indexed="17"/>
      <name val="Arial Cyr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2"/>
      <color indexed="10"/>
      <name val="Arial Cyr"/>
      <family val="2"/>
    </font>
    <font>
      <sz val="11"/>
      <name val="Arial Cyr"/>
      <family val="2"/>
    </font>
    <font>
      <b/>
      <sz val="8"/>
      <color indexed="57"/>
      <name val="Arial Cyr"/>
      <family val="2"/>
    </font>
    <font>
      <b/>
      <sz val="8"/>
      <color indexed="56"/>
      <name val="Arial Cyr"/>
      <family val="2"/>
    </font>
    <font>
      <b/>
      <sz val="8"/>
      <color indexed="8"/>
      <name val="Arial Cyr"/>
      <family val="2"/>
    </font>
    <font>
      <b/>
      <sz val="8"/>
      <color indexed="54"/>
      <name val="Arial Cyr"/>
      <family val="2"/>
    </font>
    <font>
      <b/>
      <sz val="8"/>
      <color indexed="19"/>
      <name val="Arial Cyr"/>
      <family val="2"/>
    </font>
    <font>
      <b/>
      <sz val="8"/>
      <color indexed="60"/>
      <name val="Arial Cyr"/>
      <family val="2"/>
    </font>
    <font>
      <b/>
      <sz val="9"/>
      <color indexed="48"/>
      <name val="Arial Cyr"/>
      <family val="2"/>
    </font>
    <font>
      <b/>
      <sz val="8"/>
      <color indexed="48"/>
      <name val="Arial Cyr"/>
      <family val="2"/>
    </font>
    <font>
      <b/>
      <sz val="8"/>
      <color indexed="13"/>
      <name val="Academy"/>
      <family val="0"/>
    </font>
    <font>
      <b/>
      <sz val="10"/>
      <color indexed="5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sz val="12"/>
      <color indexed="12"/>
      <name val="Times New Roman"/>
      <family val="1"/>
    </font>
    <font>
      <sz val="9"/>
      <name val="Times New Roman"/>
      <family val="1"/>
    </font>
    <font>
      <sz val="12"/>
      <color indexed="16"/>
      <name val="Times New Roman"/>
      <family val="1"/>
    </font>
    <font>
      <b/>
      <sz val="12"/>
      <color indexed="58"/>
      <name val="Times New Roman"/>
      <family val="1"/>
    </font>
    <font>
      <sz val="8"/>
      <color indexed="10"/>
      <name val="Arial Cyr"/>
      <family val="0"/>
    </font>
    <font>
      <sz val="10"/>
      <color indexed="12"/>
      <name val="Arial Cyr"/>
      <family val="2"/>
    </font>
    <font>
      <sz val="9"/>
      <color indexed="10"/>
      <name val="Arial Cyr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2" borderId="0" applyNumberFormat="0" applyBorder="0" applyAlignment="0" applyProtection="0"/>
    <xf numFmtId="0" fontId="56" fillId="5" borderId="0" applyNumberFormat="0" applyBorder="0" applyAlignment="0" applyProtection="0"/>
    <xf numFmtId="0" fontId="56" fillId="3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7" fillId="10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6" borderId="0" applyNumberFormat="0" applyBorder="0" applyAlignment="0" applyProtection="0"/>
    <xf numFmtId="0" fontId="57" fillId="10" borderId="0" applyNumberFormat="0" applyBorder="0" applyAlignment="0" applyProtection="0"/>
    <xf numFmtId="0" fontId="57" fillId="3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0" borderId="0" applyNumberFormat="0" applyBorder="0" applyAlignment="0" applyProtection="0"/>
    <xf numFmtId="0" fontId="57" fillId="14" borderId="0" applyNumberFormat="0" applyBorder="0" applyAlignment="0" applyProtection="0"/>
    <xf numFmtId="0" fontId="58" fillId="3" borderId="1" applyNumberFormat="0" applyAlignment="0" applyProtection="0"/>
    <xf numFmtId="0" fontId="59" fillId="2" borderId="2" applyNumberFormat="0" applyAlignment="0" applyProtection="0"/>
    <xf numFmtId="0" fontId="60" fillId="2" borderId="1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15" borderId="7" applyNumberFormat="0" applyAlignment="0" applyProtection="0"/>
    <xf numFmtId="0" fontId="66" fillId="0" borderId="0" applyNumberFormat="0" applyFill="0" applyBorder="0" applyAlignment="0" applyProtection="0"/>
    <xf numFmtId="0" fontId="67" fillId="8" borderId="0" applyNumberFormat="0" applyBorder="0" applyAlignment="0" applyProtection="0"/>
    <xf numFmtId="0" fontId="68" fillId="16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2" fillId="17" borderId="0" applyNumberFormat="0" applyBorder="0" applyAlignment="0" applyProtection="0"/>
  </cellStyleXfs>
  <cellXfs count="50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14" xfId="0" applyFont="1" applyBorder="1" applyAlignment="1">
      <alignment/>
    </xf>
    <xf numFmtId="0" fontId="21" fillId="0" borderId="14" xfId="0" applyFont="1" applyBorder="1" applyAlignment="1">
      <alignment/>
    </xf>
    <xf numFmtId="1" fontId="22" fillId="0" borderId="14" xfId="0" applyNumberFormat="1" applyFont="1" applyBorder="1" applyAlignment="1">
      <alignment shrinkToFit="1"/>
    </xf>
    <xf numFmtId="0" fontId="22" fillId="0" borderId="0" xfId="0" applyFont="1" applyAlignment="1">
      <alignment/>
    </xf>
    <xf numFmtId="0" fontId="9" fillId="0" borderId="15" xfId="0" applyFont="1" applyBorder="1" applyAlignment="1">
      <alignment textRotation="90"/>
    </xf>
    <xf numFmtId="0" fontId="9" fillId="0" borderId="10" xfId="0" applyFont="1" applyBorder="1" applyAlignment="1">
      <alignment textRotation="90"/>
    </xf>
    <xf numFmtId="0" fontId="9" fillId="0" borderId="11" xfId="0" applyFont="1" applyBorder="1" applyAlignment="1">
      <alignment/>
    </xf>
    <xf numFmtId="0" fontId="9" fillId="0" borderId="16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9" fillId="0" borderId="17" xfId="0" applyFont="1" applyBorder="1" applyAlignment="1">
      <alignment textRotation="90"/>
    </xf>
    <xf numFmtId="0" fontId="9" fillId="0" borderId="18" xfId="0" applyFont="1" applyBorder="1" applyAlignment="1">
      <alignment textRotation="90"/>
    </xf>
    <xf numFmtId="0" fontId="24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 horizontal="center" vertical="center" textRotation="90"/>
    </xf>
    <xf numFmtId="0" fontId="22" fillId="0" borderId="14" xfId="0" applyFont="1" applyBorder="1" applyAlignment="1">
      <alignment horizontal="center" vertical="center" textRotation="90"/>
    </xf>
    <xf numFmtId="14" fontId="22" fillId="0" borderId="14" xfId="0" applyNumberFormat="1" applyFont="1" applyBorder="1" applyAlignment="1">
      <alignment textRotation="90" wrapText="1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center" textRotation="90"/>
    </xf>
    <xf numFmtId="2" fontId="22" fillId="0" borderId="14" xfId="0" applyNumberFormat="1" applyFont="1" applyBorder="1" applyAlignment="1">
      <alignment horizontal="center" vertical="center" textRotation="90"/>
    </xf>
    <xf numFmtId="200" fontId="22" fillId="0" borderId="14" xfId="0" applyNumberFormat="1" applyFont="1" applyBorder="1" applyAlignment="1">
      <alignment/>
    </xf>
    <xf numFmtId="0" fontId="22" fillId="0" borderId="14" xfId="0" applyFont="1" applyBorder="1" applyAlignment="1">
      <alignment/>
    </xf>
    <xf numFmtId="4" fontId="22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1" fontId="0" fillId="0" borderId="0" xfId="0" applyNumberFormat="1" applyFont="1" applyAlignment="1">
      <alignment/>
    </xf>
    <xf numFmtId="200" fontId="22" fillId="0" borderId="19" xfId="0" applyNumberFormat="1" applyFont="1" applyBorder="1" applyAlignment="1">
      <alignment/>
    </xf>
    <xf numFmtId="0" fontId="22" fillId="0" borderId="19" xfId="0" applyFont="1" applyBorder="1" applyAlignment="1">
      <alignment/>
    </xf>
    <xf numFmtId="1" fontId="22" fillId="0" borderId="19" xfId="0" applyNumberFormat="1" applyFont="1" applyBorder="1" applyAlignment="1">
      <alignment shrinkToFit="1"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shrinkToFit="1"/>
    </xf>
    <xf numFmtId="200" fontId="22" fillId="0" borderId="14" xfId="0" applyNumberFormat="1" applyFont="1" applyBorder="1" applyAlignment="1">
      <alignment wrapText="1"/>
    </xf>
    <xf numFmtId="0" fontId="9" fillId="0" borderId="14" xfId="0" applyFont="1" applyBorder="1" applyAlignment="1">
      <alignment/>
    </xf>
    <xf numFmtId="203" fontId="9" fillId="0" borderId="14" xfId="0" applyNumberFormat="1" applyFont="1" applyBorder="1" applyAlignment="1">
      <alignment shrinkToFit="1"/>
    </xf>
    <xf numFmtId="200" fontId="22" fillId="0" borderId="0" xfId="0" applyNumberFormat="1" applyFont="1" applyBorder="1" applyAlignment="1">
      <alignment wrapText="1"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200" fontId="22" fillId="0" borderId="0" xfId="0" applyNumberFormat="1" applyFont="1" applyBorder="1" applyAlignment="1">
      <alignment textRotation="90" wrapText="1"/>
    </xf>
    <xf numFmtId="0" fontId="1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center" vertical="center" textRotation="90"/>
    </xf>
    <xf numFmtId="200" fontId="1" fillId="0" borderId="14" xfId="0" applyNumberFormat="1" applyFont="1" applyBorder="1" applyAlignment="1">
      <alignment/>
    </xf>
    <xf numFmtId="200" fontId="0" fillId="0" borderId="14" xfId="0" applyNumberFormat="1" applyFont="1" applyBorder="1" applyAlignment="1">
      <alignment/>
    </xf>
    <xf numFmtId="0" fontId="27" fillId="0" borderId="14" xfId="0" applyNumberFormat="1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 shrinkToFit="1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0" fontId="28" fillId="0" borderId="14" xfId="0" applyFont="1" applyBorder="1" applyAlignment="1">
      <alignment horizontal="center" vertical="center" textRotation="90"/>
    </xf>
    <xf numFmtId="1" fontId="0" fillId="0" borderId="14" xfId="55" applyNumberFormat="1" applyFont="1" applyBorder="1" applyAlignment="1">
      <alignment horizontal="center" shrinkToFit="1"/>
    </xf>
    <xf numFmtId="0" fontId="23" fillId="0" borderId="14" xfId="0" applyFont="1" applyBorder="1" applyAlignment="1">
      <alignment/>
    </xf>
    <xf numFmtId="0" fontId="13" fillId="0" borderId="14" xfId="0" applyFont="1" applyBorder="1" applyAlignment="1">
      <alignment shrinkToFit="1"/>
    </xf>
    <xf numFmtId="0" fontId="13" fillId="0" borderId="14" xfId="0" applyFont="1" applyBorder="1" applyAlignment="1">
      <alignment/>
    </xf>
    <xf numFmtId="202" fontId="13" fillId="0" borderId="14" xfId="0" applyNumberFormat="1" applyFont="1" applyBorder="1" applyAlignment="1">
      <alignment shrinkToFit="1"/>
    </xf>
    <xf numFmtId="1" fontId="0" fillId="0" borderId="0" xfId="0" applyNumberFormat="1" applyFont="1" applyAlignment="1">
      <alignment shrinkToFi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shrinkToFit="1"/>
    </xf>
    <xf numFmtId="0" fontId="0" fillId="0" borderId="14" xfId="0" applyFont="1" applyFill="1" applyBorder="1" applyAlignment="1">
      <alignment/>
    </xf>
    <xf numFmtId="200" fontId="22" fillId="0" borderId="14" xfId="0" applyNumberFormat="1" applyFont="1" applyBorder="1" applyAlignment="1">
      <alignment horizontal="right"/>
    </xf>
    <xf numFmtId="0" fontId="14" fillId="0" borderId="20" xfId="0" applyFont="1" applyBorder="1" applyAlignment="1">
      <alignment horizontal="center" textRotation="90"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02" fontId="0" fillId="0" borderId="0" xfId="0" applyNumberFormat="1" applyFont="1" applyAlignment="1">
      <alignment shrinkToFit="1"/>
    </xf>
    <xf numFmtId="200" fontId="22" fillId="0" borderId="14" xfId="0" applyNumberFormat="1" applyFont="1" applyFill="1" applyBorder="1" applyAlignment="1">
      <alignment horizontal="right"/>
    </xf>
    <xf numFmtId="0" fontId="22" fillId="0" borderId="14" xfId="0" applyFont="1" applyFill="1" applyBorder="1" applyAlignment="1">
      <alignment/>
    </xf>
    <xf numFmtId="2" fontId="22" fillId="0" borderId="14" xfId="0" applyNumberFormat="1" applyFont="1" applyBorder="1" applyAlignment="1">
      <alignment/>
    </xf>
    <xf numFmtId="1" fontId="31" fillId="0" borderId="14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9" fillId="0" borderId="14" xfId="0" applyFont="1" applyFill="1" applyBorder="1" applyAlignment="1">
      <alignment/>
    </xf>
    <xf numFmtId="0" fontId="0" fillId="0" borderId="0" xfId="0" applyFont="1" applyAlignment="1">
      <alignment shrinkToFit="1"/>
    </xf>
    <xf numFmtId="0" fontId="22" fillId="0" borderId="19" xfId="0" applyFont="1" applyFill="1" applyBorder="1" applyAlignment="1">
      <alignment/>
    </xf>
    <xf numFmtId="0" fontId="1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ont="1" applyFill="1" applyBorder="1" applyAlignment="1">
      <alignment shrinkToFit="1"/>
    </xf>
    <xf numFmtId="0" fontId="0" fillId="0" borderId="0" xfId="0" applyFill="1" applyAlignment="1">
      <alignment/>
    </xf>
    <xf numFmtId="0" fontId="1" fillId="0" borderId="14" xfId="0" applyFont="1" applyBorder="1" applyAlignment="1">
      <alignment horizontal="right"/>
    </xf>
    <xf numFmtId="2" fontId="0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1" fontId="0" fillId="0" borderId="22" xfId="0" applyNumberFormat="1" applyFont="1" applyFill="1" applyBorder="1" applyAlignment="1">
      <alignment horizontal="center" shrinkToFit="1"/>
    </xf>
    <xf numFmtId="0" fontId="0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2" fillId="0" borderId="14" xfId="0" applyFont="1" applyFill="1" applyBorder="1" applyAlignment="1">
      <alignment horizontal="center" vertical="center" textRotation="90"/>
    </xf>
    <xf numFmtId="1" fontId="0" fillId="0" borderId="14" xfId="0" applyNumberFormat="1" applyFont="1" applyFill="1" applyBorder="1" applyAlignment="1">
      <alignment horizontal="center" shrinkToFit="1"/>
    </xf>
    <xf numFmtId="1" fontId="0" fillId="0" borderId="23" xfId="0" applyNumberFormat="1" applyFont="1" applyFill="1" applyBorder="1" applyAlignment="1">
      <alignment horizontal="center" shrinkToFit="1"/>
    </xf>
    <xf numFmtId="0" fontId="0" fillId="0" borderId="19" xfId="0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19" xfId="0" applyFont="1" applyFill="1" applyBorder="1" applyAlignment="1">
      <alignment/>
    </xf>
    <xf numFmtId="1" fontId="0" fillId="0" borderId="14" xfId="55" applyNumberFormat="1" applyFont="1" applyFill="1" applyBorder="1" applyAlignment="1">
      <alignment horizontal="center" shrinkToFit="1"/>
    </xf>
    <xf numFmtId="0" fontId="23" fillId="0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1" fontId="13" fillId="0" borderId="14" xfId="0" applyNumberFormat="1" applyFont="1" applyFill="1" applyBorder="1" applyAlignment="1">
      <alignment horizontal="center" shrinkToFit="1"/>
    </xf>
    <xf numFmtId="1" fontId="0" fillId="0" borderId="0" xfId="0" applyNumberFormat="1" applyFont="1" applyFill="1" applyAlignment="1">
      <alignment shrinkToFit="1"/>
    </xf>
    <xf numFmtId="4" fontId="0" fillId="0" borderId="14" xfId="0" applyNumberFormat="1" applyFont="1" applyBorder="1" applyAlignment="1">
      <alignment horizontal="right"/>
    </xf>
    <xf numFmtId="0" fontId="28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28" fillId="0" borderId="26" xfId="0" applyFont="1" applyBorder="1" applyAlignment="1">
      <alignment horizontal="center" vertical="center"/>
    </xf>
    <xf numFmtId="4" fontId="22" fillId="0" borderId="23" xfId="0" applyNumberFormat="1" applyFont="1" applyBorder="1" applyAlignment="1">
      <alignment/>
    </xf>
    <xf numFmtId="0" fontId="25" fillId="0" borderId="26" xfId="0" applyFont="1" applyBorder="1" applyAlignment="1">
      <alignment/>
    </xf>
    <xf numFmtId="0" fontId="9" fillId="2" borderId="14" xfId="0" applyFont="1" applyFill="1" applyBorder="1" applyAlignment="1">
      <alignment horizontal="center" vertical="center" textRotation="90"/>
    </xf>
    <xf numFmtId="0" fontId="22" fillId="0" borderId="14" xfId="0" applyFont="1" applyBorder="1" applyAlignment="1">
      <alignment horizontal="left" vertical="center" textRotation="90"/>
    </xf>
    <xf numFmtId="0" fontId="4" fillId="0" borderId="27" xfId="0" applyFont="1" applyBorder="1" applyAlignment="1">
      <alignment/>
    </xf>
    <xf numFmtId="0" fontId="4" fillId="0" borderId="27" xfId="0" applyFont="1" applyFill="1" applyBorder="1" applyAlignment="1">
      <alignment/>
    </xf>
    <xf numFmtId="0" fontId="25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17" borderId="14" xfId="0" applyFont="1" applyFill="1" applyBorder="1" applyAlignment="1">
      <alignment horizontal="center" vertical="center" textRotation="90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9" fillId="0" borderId="0" xfId="0" applyFont="1" applyBorder="1" applyAlignment="1">
      <alignment textRotation="90"/>
    </xf>
    <xf numFmtId="0" fontId="9" fillId="0" borderId="0" xfId="0" applyFont="1" applyBorder="1" applyAlignment="1">
      <alignment vertical="center"/>
    </xf>
    <xf numFmtId="0" fontId="9" fillId="0" borderId="29" xfId="0" applyFont="1" applyBorder="1" applyAlignment="1">
      <alignment horizontal="center"/>
    </xf>
    <xf numFmtId="0" fontId="8" fillId="17" borderId="21" xfId="0" applyFont="1" applyFill="1" applyBorder="1" applyAlignment="1">
      <alignment/>
    </xf>
    <xf numFmtId="0" fontId="38" fillId="17" borderId="19" xfId="0" applyFont="1" applyFill="1" applyBorder="1" applyAlignment="1">
      <alignment horizontal="center" vertical="center" textRotation="90"/>
    </xf>
    <xf numFmtId="0" fontId="36" fillId="17" borderId="19" xfId="0" applyFont="1" applyFill="1" applyBorder="1" applyAlignment="1">
      <alignment horizontal="center" vertical="center" textRotation="90"/>
    </xf>
    <xf numFmtId="0" fontId="37" fillId="17" borderId="19" xfId="0" applyFont="1" applyFill="1" applyBorder="1" applyAlignment="1">
      <alignment horizontal="center" vertical="center" textRotation="90"/>
    </xf>
    <xf numFmtId="0" fontId="33" fillId="17" borderId="19" xfId="0" applyFont="1" applyFill="1" applyBorder="1" applyAlignment="1">
      <alignment horizontal="center" vertical="center" textRotation="90"/>
    </xf>
    <xf numFmtId="0" fontId="8" fillId="17" borderId="22" xfId="0" applyFont="1" applyFill="1" applyBorder="1" applyAlignment="1">
      <alignment/>
    </xf>
    <xf numFmtId="0" fontId="34" fillId="18" borderId="14" xfId="0" applyFont="1" applyFill="1" applyBorder="1" applyAlignment="1">
      <alignment horizontal="center" vertical="center" textRotation="90"/>
    </xf>
    <xf numFmtId="0" fontId="22" fillId="18" borderId="14" xfId="0" applyFont="1" applyFill="1" applyBorder="1" applyAlignment="1">
      <alignment horizontal="center" vertical="center" textRotation="90"/>
    </xf>
    <xf numFmtId="0" fontId="9" fillId="0" borderId="22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/>
    </xf>
    <xf numFmtId="0" fontId="40" fillId="0" borderId="14" xfId="0" applyFont="1" applyBorder="1" applyAlignment="1">
      <alignment horizontal="center" vertical="center" textRotation="90"/>
    </xf>
    <xf numFmtId="0" fontId="40" fillId="19" borderId="19" xfId="0" applyFont="1" applyFill="1" applyBorder="1" applyAlignment="1">
      <alignment horizontal="center" vertical="center" textRotation="90"/>
    </xf>
    <xf numFmtId="0" fontId="9" fillId="0" borderId="28" xfId="0" applyFont="1" applyBorder="1" applyAlignment="1">
      <alignment horizontal="center" vertical="center" textRotation="90"/>
    </xf>
    <xf numFmtId="0" fontId="9" fillId="0" borderId="28" xfId="0" applyFont="1" applyBorder="1" applyAlignment="1">
      <alignment/>
    </xf>
    <xf numFmtId="0" fontId="9" fillId="0" borderId="19" xfId="0" applyFont="1" applyFill="1" applyBorder="1" applyAlignment="1">
      <alignment horizontal="center" vertical="center" textRotation="90"/>
    </xf>
    <xf numFmtId="0" fontId="41" fillId="0" borderId="0" xfId="0" applyFont="1" applyBorder="1" applyAlignment="1">
      <alignment/>
    </xf>
    <xf numFmtId="0" fontId="9" fillId="3" borderId="14" xfId="0" applyFont="1" applyFill="1" applyBorder="1" applyAlignment="1">
      <alignment horizontal="center" vertical="center" textRotation="90"/>
    </xf>
    <xf numFmtId="0" fontId="9" fillId="3" borderId="19" xfId="0" applyFont="1" applyFill="1" applyBorder="1" applyAlignment="1">
      <alignment horizontal="center" vertical="center" textRotation="90" wrapText="1"/>
    </xf>
    <xf numFmtId="0" fontId="38" fillId="3" borderId="14" xfId="0" applyFont="1" applyFill="1" applyBorder="1" applyAlignment="1">
      <alignment vertical="center" textRotation="90"/>
    </xf>
    <xf numFmtId="0" fontId="22" fillId="20" borderId="20" xfId="0" applyFont="1" applyFill="1" applyBorder="1" applyAlignment="1">
      <alignment horizontal="center" vertical="center" textRotation="90"/>
    </xf>
    <xf numFmtId="0" fontId="35" fillId="21" borderId="14" xfId="0" applyFont="1" applyFill="1" applyBorder="1" applyAlignment="1">
      <alignment horizontal="center" vertical="center" textRotation="90"/>
    </xf>
    <xf numFmtId="0" fontId="22" fillId="8" borderId="19" xfId="0" applyFont="1" applyFill="1" applyBorder="1" applyAlignment="1">
      <alignment horizontal="center" vertical="center" textRotation="90"/>
    </xf>
    <xf numFmtId="0" fontId="22" fillId="8" borderId="19" xfId="0" applyFont="1" applyFill="1" applyBorder="1" applyAlignment="1">
      <alignment horizontal="center" vertical="center" textRotation="90" wrapText="1"/>
    </xf>
    <xf numFmtId="0" fontId="4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9" fillId="9" borderId="14" xfId="0" applyFont="1" applyFill="1" applyBorder="1" applyAlignment="1">
      <alignment horizontal="center" vertical="center" textRotation="90"/>
    </xf>
    <xf numFmtId="0" fontId="9" fillId="20" borderId="19" xfId="0" applyFont="1" applyFill="1" applyBorder="1" applyAlignment="1">
      <alignment horizontal="center" vertical="center" textRotation="90"/>
    </xf>
    <xf numFmtId="0" fontId="22" fillId="3" borderId="19" xfId="0" applyFont="1" applyFill="1" applyBorder="1" applyAlignment="1">
      <alignment horizontal="center" vertical="center" textRotation="90"/>
    </xf>
    <xf numFmtId="0" fontId="9" fillId="0" borderId="11" xfId="0" applyFont="1" applyBorder="1" applyAlignment="1">
      <alignment textRotation="90"/>
    </xf>
    <xf numFmtId="0" fontId="9" fillId="0" borderId="22" xfId="0" applyFont="1" applyBorder="1" applyAlignment="1">
      <alignment horizontal="center" vertical="center" textRotation="90"/>
    </xf>
    <xf numFmtId="0" fontId="22" fillId="8" borderId="29" xfId="0" applyFont="1" applyFill="1" applyBorder="1" applyAlignment="1">
      <alignment horizontal="center" vertical="center" textRotation="90"/>
    </xf>
    <xf numFmtId="0" fontId="22" fillId="0" borderId="19" xfId="0" applyFont="1" applyBorder="1" applyAlignment="1">
      <alignment/>
    </xf>
    <xf numFmtId="0" fontId="9" fillId="0" borderId="30" xfId="0" applyFont="1" applyBorder="1" applyAlignment="1">
      <alignment horizontal="center" vertical="center" textRotation="90"/>
    </xf>
    <xf numFmtId="0" fontId="34" fillId="3" borderId="20" xfId="0" applyFont="1" applyFill="1" applyBorder="1" applyAlignment="1">
      <alignment horizontal="center" vertical="center" textRotation="90"/>
    </xf>
    <xf numFmtId="2" fontId="34" fillId="21" borderId="30" xfId="0" applyNumberFormat="1" applyFont="1" applyFill="1" applyBorder="1" applyAlignment="1">
      <alignment horizontal="center" vertical="center" textRotation="90" wrapText="1"/>
    </xf>
    <xf numFmtId="0" fontId="22" fillId="0" borderId="26" xfId="0" applyFont="1" applyBorder="1" applyAlignment="1">
      <alignment horizontal="center" vertical="center" textRotation="90"/>
    </xf>
    <xf numFmtId="0" fontId="45" fillId="0" borderId="14" xfId="0" applyNumberFormat="1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47" fillId="0" borderId="14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48" fillId="0" borderId="2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 horizontal="right"/>
    </xf>
    <xf numFmtId="0" fontId="10" fillId="0" borderId="22" xfId="0" applyFont="1" applyBorder="1" applyAlignment="1">
      <alignment horizontal="center"/>
    </xf>
    <xf numFmtId="0" fontId="35" fillId="21" borderId="19" xfId="0" applyFont="1" applyFill="1" applyBorder="1" applyAlignment="1">
      <alignment horizontal="center" vertical="center" textRotation="90"/>
    </xf>
    <xf numFmtId="0" fontId="25" fillId="0" borderId="20" xfId="0" applyFont="1" applyBorder="1" applyAlignment="1">
      <alignment vertical="center" textRotation="90" wrapText="1"/>
    </xf>
    <xf numFmtId="0" fontId="11" fillId="0" borderId="13" xfId="0" applyFont="1" applyFill="1" applyBorder="1" applyAlignment="1">
      <alignment horizontal="left"/>
    </xf>
    <xf numFmtId="0" fontId="28" fillId="0" borderId="26" xfId="0" applyFont="1" applyBorder="1" applyAlignment="1">
      <alignment vertical="center" textRotation="90"/>
    </xf>
    <xf numFmtId="0" fontId="25" fillId="3" borderId="14" xfId="0" applyFont="1" applyFill="1" applyBorder="1" applyAlignment="1">
      <alignment horizontal="center" vertical="center" textRotation="90"/>
    </xf>
    <xf numFmtId="0" fontId="28" fillId="17" borderId="26" xfId="0" applyFont="1" applyFill="1" applyBorder="1" applyAlignment="1">
      <alignment vertical="center" textRotation="90"/>
    </xf>
    <xf numFmtId="2" fontId="0" fillId="0" borderId="14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5" fillId="8" borderId="14" xfId="0" applyFont="1" applyFill="1" applyBorder="1" applyAlignment="1">
      <alignment horizontal="center" vertical="center" textRotation="90"/>
    </xf>
    <xf numFmtId="0" fontId="25" fillId="8" borderId="19" xfId="0" applyFont="1" applyFill="1" applyBorder="1" applyAlignment="1">
      <alignment horizontal="center" vertical="center" textRotation="90"/>
    </xf>
    <xf numFmtId="0" fontId="25" fillId="0" borderId="31" xfId="0" applyFont="1" applyBorder="1" applyAlignment="1">
      <alignment vertical="center"/>
    </xf>
    <xf numFmtId="0" fontId="25" fillId="18" borderId="14" xfId="0" applyFont="1" applyFill="1" applyBorder="1" applyAlignment="1">
      <alignment horizontal="center" vertical="center" textRotation="90"/>
    </xf>
    <xf numFmtId="0" fontId="25" fillId="17" borderId="19" xfId="0" applyFont="1" applyFill="1" applyBorder="1" applyAlignment="1">
      <alignment horizontal="center" vertical="center" textRotation="90"/>
    </xf>
    <xf numFmtId="0" fontId="25" fillId="0" borderId="21" xfId="0" applyFont="1" applyBorder="1" applyAlignment="1">
      <alignment vertical="center"/>
    </xf>
    <xf numFmtId="0" fontId="34" fillId="22" borderId="19" xfId="0" applyFont="1" applyFill="1" applyBorder="1" applyAlignment="1">
      <alignment vertical="center" textRotation="90"/>
    </xf>
    <xf numFmtId="0" fontId="25" fillId="0" borderId="32" xfId="0" applyFont="1" applyBorder="1" applyAlignment="1">
      <alignment/>
    </xf>
    <xf numFmtId="0" fontId="38" fillId="3" borderId="19" xfId="0" applyFont="1" applyFill="1" applyBorder="1" applyAlignment="1">
      <alignment vertical="center" textRotation="90"/>
    </xf>
    <xf numFmtId="0" fontId="22" fillId="0" borderId="28" xfId="0" applyFont="1" applyBorder="1" applyAlignment="1">
      <alignment/>
    </xf>
    <xf numFmtId="1" fontId="0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Fill="1" applyBorder="1" applyAlignment="1">
      <alignment/>
    </xf>
    <xf numFmtId="0" fontId="14" fillId="16" borderId="14" xfId="0" applyFont="1" applyFill="1" applyBorder="1" applyAlignment="1">
      <alignment horizontal="center" vertical="center" textRotation="90"/>
    </xf>
    <xf numFmtId="0" fontId="28" fillId="8" borderId="14" xfId="0" applyFont="1" applyFill="1" applyBorder="1" applyAlignment="1">
      <alignment horizontal="center" vertical="center" textRotation="90"/>
    </xf>
    <xf numFmtId="0" fontId="28" fillId="18" borderId="14" xfId="0" applyFont="1" applyFill="1" applyBorder="1" applyAlignment="1">
      <alignment horizontal="center" vertical="center" textRotation="90"/>
    </xf>
    <xf numFmtId="0" fontId="9" fillId="20" borderId="14" xfId="0" applyFont="1" applyFill="1" applyBorder="1" applyAlignment="1">
      <alignment horizontal="center" vertical="center" textRotation="90"/>
    </xf>
    <xf numFmtId="0" fontId="28" fillId="17" borderId="33" xfId="0" applyFont="1" applyFill="1" applyBorder="1" applyAlignment="1">
      <alignment vertical="center" textRotation="90"/>
    </xf>
    <xf numFmtId="0" fontId="15" fillId="0" borderId="19" xfId="0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28" fillId="0" borderId="19" xfId="0" applyFont="1" applyBorder="1" applyAlignment="1">
      <alignment horizontal="center"/>
    </xf>
    <xf numFmtId="2" fontId="22" fillId="0" borderId="14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202" fontId="0" fillId="0" borderId="14" xfId="0" applyNumberFormat="1" applyFont="1" applyFill="1" applyBorder="1" applyAlignment="1">
      <alignment shrinkToFit="1"/>
    </xf>
    <xf numFmtId="1" fontId="0" fillId="0" borderId="14" xfId="0" applyNumberFormat="1" applyFont="1" applyFill="1" applyBorder="1" applyAlignment="1">
      <alignment shrinkToFit="1"/>
    </xf>
    <xf numFmtId="0" fontId="21" fillId="0" borderId="14" xfId="0" applyFont="1" applyFill="1" applyBorder="1" applyAlignment="1">
      <alignment/>
    </xf>
    <xf numFmtId="0" fontId="28" fillId="0" borderId="21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/>
    </xf>
    <xf numFmtId="0" fontId="28" fillId="0" borderId="26" xfId="0" applyFont="1" applyFill="1" applyBorder="1" applyAlignment="1">
      <alignment vertical="center" textRotation="90"/>
    </xf>
    <xf numFmtId="0" fontId="16" fillId="0" borderId="23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28" fillId="0" borderId="25" xfId="0" applyFont="1" applyFill="1" applyBorder="1" applyAlignment="1">
      <alignment vertical="center" textRotation="90"/>
    </xf>
    <xf numFmtId="0" fontId="28" fillId="0" borderId="33" xfId="0" applyFont="1" applyFill="1" applyBorder="1" applyAlignment="1">
      <alignment vertical="center" textRotation="90"/>
    </xf>
    <xf numFmtId="0" fontId="28" fillId="0" borderId="33" xfId="0" applyFont="1" applyFill="1" applyBorder="1" applyAlignment="1">
      <alignment horizontal="center" vertical="center" textRotation="90"/>
    </xf>
    <xf numFmtId="0" fontId="28" fillId="0" borderId="2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textRotation="90"/>
    </xf>
    <xf numFmtId="0" fontId="9" fillId="0" borderId="28" xfId="0" applyFont="1" applyFill="1" applyBorder="1" applyAlignment="1">
      <alignment horizontal="center" vertical="center" textRotation="90"/>
    </xf>
    <xf numFmtId="0" fontId="9" fillId="0" borderId="22" xfId="0" applyFont="1" applyFill="1" applyBorder="1" applyAlignment="1">
      <alignment horizontal="center" vertical="center" textRotation="90" wrapText="1"/>
    </xf>
    <xf numFmtId="1" fontId="0" fillId="19" borderId="14" xfId="0" applyNumberFormat="1" applyFont="1" applyFill="1" applyBorder="1" applyAlignment="1">
      <alignment horizontal="center" shrinkToFit="1"/>
    </xf>
    <xf numFmtId="0" fontId="13" fillId="19" borderId="14" xfId="0" applyFont="1" applyFill="1" applyBorder="1" applyAlignment="1">
      <alignment shrinkToFit="1"/>
    </xf>
    <xf numFmtId="1" fontId="0" fillId="19" borderId="14" xfId="0" applyNumberFormat="1" applyFont="1" applyFill="1" applyBorder="1" applyAlignment="1">
      <alignment horizontal="center" wrapText="1"/>
    </xf>
    <xf numFmtId="0" fontId="23" fillId="19" borderId="14" xfId="0" applyFont="1" applyFill="1" applyBorder="1" applyAlignment="1">
      <alignment shrinkToFit="1"/>
    </xf>
    <xf numFmtId="0" fontId="27" fillId="19" borderId="14" xfId="0" applyFont="1" applyFill="1" applyBorder="1" applyAlignment="1">
      <alignment/>
    </xf>
    <xf numFmtId="0" fontId="23" fillId="19" borderId="14" xfId="0" applyFont="1" applyFill="1" applyBorder="1" applyAlignment="1">
      <alignment/>
    </xf>
    <xf numFmtId="0" fontId="19" fillId="19" borderId="14" xfId="0" applyFont="1" applyFill="1" applyBorder="1" applyAlignment="1">
      <alignment/>
    </xf>
    <xf numFmtId="0" fontId="27" fillId="19" borderId="14" xfId="0" applyFont="1" applyFill="1" applyBorder="1" applyAlignment="1">
      <alignment shrinkToFit="1"/>
    </xf>
    <xf numFmtId="0" fontId="28" fillId="17" borderId="32" xfId="0" applyFont="1" applyFill="1" applyBorder="1" applyAlignment="1">
      <alignment vertical="center" textRotation="90"/>
    </xf>
    <xf numFmtId="0" fontId="22" fillId="22" borderId="19" xfId="0" applyFont="1" applyFill="1" applyBorder="1" applyAlignment="1">
      <alignment horizontal="center" vertical="center" textRotation="90"/>
    </xf>
    <xf numFmtId="0" fontId="22" fillId="21" borderId="26" xfId="0" applyFont="1" applyFill="1" applyBorder="1" applyAlignment="1">
      <alignment horizontal="center" vertical="center" textRotation="90" wrapText="1"/>
    </xf>
    <xf numFmtId="0" fontId="50" fillId="0" borderId="14" xfId="0" applyFont="1" applyFill="1" applyBorder="1" applyAlignment="1">
      <alignment/>
    </xf>
    <xf numFmtId="1" fontId="0" fillId="19" borderId="14" xfId="55" applyNumberFormat="1" applyFont="1" applyFill="1" applyBorder="1" applyAlignment="1">
      <alignment horizontal="center" shrinkToFit="1"/>
    </xf>
    <xf numFmtId="202" fontId="13" fillId="19" borderId="14" xfId="0" applyNumberFormat="1" applyFont="1" applyFill="1" applyBorder="1" applyAlignment="1">
      <alignment shrinkToFit="1"/>
    </xf>
    <xf numFmtId="0" fontId="23" fillId="9" borderId="14" xfId="0" applyFont="1" applyFill="1" applyBorder="1" applyAlignment="1">
      <alignment/>
    </xf>
    <xf numFmtId="0" fontId="27" fillId="9" borderId="14" xfId="0" applyFont="1" applyFill="1" applyBorder="1" applyAlignment="1">
      <alignment shrinkToFit="1"/>
    </xf>
    <xf numFmtId="202" fontId="13" fillId="9" borderId="14" xfId="0" applyNumberFormat="1" applyFont="1" applyFill="1" applyBorder="1" applyAlignment="1">
      <alignment shrinkToFit="1"/>
    </xf>
    <xf numFmtId="0" fontId="9" fillId="8" borderId="14" xfId="0" applyFont="1" applyFill="1" applyBorder="1" applyAlignment="1">
      <alignment horizontal="center" vertical="center" textRotation="90"/>
    </xf>
    <xf numFmtId="0" fontId="9" fillId="8" borderId="14" xfId="0" applyFont="1" applyFill="1" applyBorder="1" applyAlignment="1">
      <alignment textRotation="90"/>
    </xf>
    <xf numFmtId="0" fontId="25" fillId="9" borderId="14" xfId="0" applyFont="1" applyFill="1" applyBorder="1" applyAlignment="1">
      <alignment horizontal="center" vertical="center" textRotation="90"/>
    </xf>
    <xf numFmtId="0" fontId="25" fillId="17" borderId="14" xfId="0" applyFont="1" applyFill="1" applyBorder="1" applyAlignment="1">
      <alignment horizontal="center" vertical="center" textRotation="90"/>
    </xf>
    <xf numFmtId="0" fontId="25" fillId="20" borderId="14" xfId="0" applyFont="1" applyFill="1" applyBorder="1" applyAlignment="1">
      <alignment horizontal="center" vertical="center" textRotation="90"/>
    </xf>
    <xf numFmtId="202" fontId="0" fillId="8" borderId="14" xfId="0" applyNumberFormat="1" applyFont="1" applyFill="1" applyBorder="1" applyAlignment="1">
      <alignment shrinkToFit="1"/>
    </xf>
    <xf numFmtId="0" fontId="0" fillId="8" borderId="14" xfId="0" applyFont="1" applyFill="1" applyBorder="1" applyAlignment="1">
      <alignment shrinkToFit="1"/>
    </xf>
    <xf numFmtId="1" fontId="0" fillId="8" borderId="14" xfId="55" applyNumberFormat="1" applyFont="1" applyFill="1" applyBorder="1" applyAlignment="1">
      <alignment horizontal="center" shrinkToFit="1"/>
    </xf>
    <xf numFmtId="0" fontId="0" fillId="8" borderId="14" xfId="0" applyFont="1" applyFill="1" applyBorder="1" applyAlignment="1">
      <alignment/>
    </xf>
    <xf numFmtId="1" fontId="0" fillId="8" borderId="14" xfId="0" applyNumberFormat="1" applyFont="1" applyFill="1" applyBorder="1" applyAlignment="1">
      <alignment shrinkToFit="1"/>
    </xf>
    <xf numFmtId="0" fontId="32" fillId="8" borderId="14" xfId="0" applyNumberFormat="1" applyFont="1" applyFill="1" applyBorder="1" applyAlignment="1">
      <alignment horizontal="center" shrinkToFit="1"/>
    </xf>
    <xf numFmtId="0" fontId="0" fillId="8" borderId="14" xfId="0" applyNumberFormat="1" applyFont="1" applyFill="1" applyBorder="1" applyAlignment="1">
      <alignment shrinkToFit="1"/>
    </xf>
    <xf numFmtId="0" fontId="0" fillId="8" borderId="14" xfId="0" applyNumberFormat="1" applyFont="1" applyFill="1" applyBorder="1" applyAlignment="1">
      <alignment/>
    </xf>
    <xf numFmtId="0" fontId="0" fillId="8" borderId="14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" fontId="0" fillId="8" borderId="14" xfId="0" applyNumberFormat="1" applyFont="1" applyFill="1" applyBorder="1" applyAlignment="1">
      <alignment horizontal="center" shrinkToFit="1"/>
    </xf>
    <xf numFmtId="202" fontId="0" fillId="8" borderId="0" xfId="0" applyNumberFormat="1" applyFont="1" applyFill="1" applyAlignment="1">
      <alignment shrinkToFit="1"/>
    </xf>
    <xf numFmtId="202" fontId="51" fillId="0" borderId="14" xfId="0" applyNumberFormat="1" applyFont="1" applyBorder="1" applyAlignment="1">
      <alignment/>
    </xf>
    <xf numFmtId="0" fontId="52" fillId="0" borderId="29" xfId="0" applyFont="1" applyFill="1" applyBorder="1" applyAlignment="1">
      <alignment/>
    </xf>
    <xf numFmtId="1" fontId="21" fillId="19" borderId="14" xfId="0" applyNumberFormat="1" applyFont="1" applyFill="1" applyBorder="1" applyAlignment="1">
      <alignment shrinkToFit="1"/>
    </xf>
    <xf numFmtId="0" fontId="53" fillId="0" borderId="14" xfId="0" applyFont="1" applyFill="1" applyBorder="1" applyAlignment="1">
      <alignment/>
    </xf>
    <xf numFmtId="0" fontId="54" fillId="0" borderId="1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8" borderId="0" xfId="0" applyFill="1" applyAlignment="1">
      <alignment/>
    </xf>
    <xf numFmtId="1" fontId="0" fillId="0" borderId="14" xfId="0" applyNumberFormat="1" applyFont="1" applyFill="1" applyBorder="1" applyAlignment="1">
      <alignment/>
    </xf>
    <xf numFmtId="0" fontId="9" fillId="0" borderId="14" xfId="0" applyNumberFormat="1" applyFont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1" fontId="21" fillId="0" borderId="14" xfId="0" applyNumberFormat="1" applyFont="1" applyFill="1" applyBorder="1" applyAlignment="1">
      <alignment shrinkToFit="1"/>
    </xf>
    <xf numFmtId="0" fontId="0" fillId="8" borderId="14" xfId="0" applyFont="1" applyFill="1" applyBorder="1" applyAlignment="1">
      <alignment shrinkToFit="1"/>
    </xf>
    <xf numFmtId="0" fontId="0" fillId="8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shrinkToFit="1"/>
    </xf>
    <xf numFmtId="0" fontId="32" fillId="0" borderId="14" xfId="0" applyNumberFormat="1" applyFont="1" applyFill="1" applyBorder="1" applyAlignment="1">
      <alignment horizontal="center" shrinkToFit="1"/>
    </xf>
    <xf numFmtId="0" fontId="0" fillId="0" borderId="14" xfId="0" applyNumberFormat="1" applyFont="1" applyFill="1" applyBorder="1" applyAlignment="1">
      <alignment shrinkToFit="1"/>
    </xf>
    <xf numFmtId="0" fontId="0" fillId="0" borderId="14" xfId="0" applyNumberFormat="1" applyFont="1" applyFill="1" applyBorder="1" applyAlignment="1">
      <alignment/>
    </xf>
    <xf numFmtId="202" fontId="0" fillId="0" borderId="14" xfId="0" applyNumberFormat="1" applyFont="1" applyFill="1" applyBorder="1" applyAlignment="1">
      <alignment horizontal="center" shrinkToFit="1"/>
    </xf>
    <xf numFmtId="4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 shrinkToFit="1"/>
    </xf>
    <xf numFmtId="0" fontId="14" fillId="19" borderId="14" xfId="0" applyFont="1" applyFill="1" applyBorder="1" applyAlignment="1">
      <alignment shrinkToFit="1"/>
    </xf>
    <xf numFmtId="0" fontId="0" fillId="0" borderId="28" xfId="0" applyFont="1" applyBorder="1" applyAlignment="1">
      <alignment/>
    </xf>
    <xf numFmtId="0" fontId="0" fillId="0" borderId="3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3" xfId="0" applyFont="1" applyBorder="1" applyAlignment="1">
      <alignment/>
    </xf>
    <xf numFmtId="0" fontId="22" fillId="20" borderId="14" xfId="0" applyFont="1" applyFill="1" applyBorder="1" applyAlignment="1">
      <alignment horizontal="center" vertical="center" textRotation="90"/>
    </xf>
    <xf numFmtId="0" fontId="0" fillId="0" borderId="26" xfId="0" applyFont="1" applyBorder="1" applyAlignment="1">
      <alignment/>
    </xf>
    <xf numFmtId="0" fontId="0" fillId="0" borderId="19" xfId="0" applyFont="1" applyBorder="1" applyAlignment="1">
      <alignment/>
    </xf>
    <xf numFmtId="0" fontId="22" fillId="0" borderId="24" xfId="0" applyFont="1" applyBorder="1" applyAlignment="1">
      <alignment/>
    </xf>
    <xf numFmtId="0" fontId="0" fillId="0" borderId="20" xfId="0" applyFont="1" applyFill="1" applyBorder="1" applyAlignment="1">
      <alignment horizontal="center" shrinkToFit="1"/>
    </xf>
    <xf numFmtId="0" fontId="0" fillId="0" borderId="24" xfId="0" applyFont="1" applyBorder="1" applyAlignment="1">
      <alignment shrinkToFit="1"/>
    </xf>
    <xf numFmtId="0" fontId="0" fillId="0" borderId="21" xfId="0" applyFont="1" applyFill="1" applyBorder="1" applyAlignment="1">
      <alignment/>
    </xf>
    <xf numFmtId="0" fontId="0" fillId="0" borderId="25" xfId="0" applyFont="1" applyBorder="1" applyAlignment="1">
      <alignment/>
    </xf>
    <xf numFmtId="1" fontId="0" fillId="0" borderId="19" xfId="0" applyNumberFormat="1" applyFont="1" applyFill="1" applyBorder="1" applyAlignment="1">
      <alignment shrinkToFit="1"/>
    </xf>
    <xf numFmtId="0" fontId="0" fillId="0" borderId="34" xfId="0" applyFont="1" applyFill="1" applyBorder="1" applyAlignment="1">
      <alignment/>
    </xf>
    <xf numFmtId="0" fontId="9" fillId="0" borderId="35" xfId="0" applyFont="1" applyBorder="1" applyAlignment="1">
      <alignment horizontal="center" vertical="center" textRotation="90"/>
    </xf>
    <xf numFmtId="0" fontId="0" fillId="0" borderId="36" xfId="0" applyFont="1" applyBorder="1" applyAlignment="1">
      <alignment/>
    </xf>
    <xf numFmtId="0" fontId="0" fillId="0" borderId="31" xfId="0" applyFont="1" applyFill="1" applyBorder="1" applyAlignment="1">
      <alignment horizontal="center" shrinkToFit="1"/>
    </xf>
    <xf numFmtId="0" fontId="14" fillId="0" borderId="0" xfId="0" applyFont="1" applyBorder="1" applyAlignment="1">
      <alignment/>
    </xf>
    <xf numFmtId="0" fontId="55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0" fontId="55" fillId="0" borderId="14" xfId="0" applyFont="1" applyFill="1" applyBorder="1" applyAlignment="1">
      <alignment/>
    </xf>
    <xf numFmtId="0" fontId="73" fillId="0" borderId="19" xfId="0" applyFont="1" applyBorder="1" applyAlignment="1">
      <alignment horizontal="center" vertical="center" textRotation="90"/>
    </xf>
    <xf numFmtId="0" fontId="9" fillId="0" borderId="26" xfId="0" applyFont="1" applyBorder="1" applyAlignment="1">
      <alignment/>
    </xf>
    <xf numFmtId="0" fontId="34" fillId="22" borderId="0" xfId="0" applyFont="1" applyFill="1" applyBorder="1" applyAlignment="1">
      <alignment horizontal="center" vertical="center" textRotation="90"/>
    </xf>
    <xf numFmtId="0" fontId="34" fillId="22" borderId="28" xfId="0" applyFont="1" applyFill="1" applyBorder="1" applyAlignment="1">
      <alignment horizontal="center" vertical="center" textRotation="90"/>
    </xf>
    <xf numFmtId="0" fontId="35" fillId="9" borderId="19" xfId="0" applyFont="1" applyFill="1" applyBorder="1" applyAlignment="1">
      <alignment horizontal="center" vertical="center" textRotation="90" wrapText="1" shrinkToFit="1"/>
    </xf>
    <xf numFmtId="0" fontId="35" fillId="9" borderId="14" xfId="0" applyFont="1" applyFill="1" applyBorder="1" applyAlignment="1">
      <alignment horizontal="center" vertical="center" textRotation="90" wrapText="1" shrinkToFit="1"/>
    </xf>
    <xf numFmtId="0" fontId="23" fillId="0" borderId="22" xfId="0" applyFont="1" applyBorder="1" applyAlignment="1">
      <alignment horizontal="center" wrapText="1" shrinkToFit="1"/>
    </xf>
    <xf numFmtId="0" fontId="23" fillId="0" borderId="20" xfId="0" applyFont="1" applyBorder="1" applyAlignment="1">
      <alignment horizontal="center" wrapText="1" shrinkToFit="1"/>
    </xf>
    <xf numFmtId="0" fontId="9" fillId="0" borderId="3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wrapText="1" shrinkToFit="1"/>
    </xf>
    <xf numFmtId="0" fontId="19" fillId="0" borderId="20" xfId="0" applyFont="1" applyBorder="1" applyAlignment="1">
      <alignment horizontal="center" wrapText="1" shrinkToFit="1"/>
    </xf>
    <xf numFmtId="0" fontId="10" fillId="0" borderId="26" xfId="0" applyFont="1" applyBorder="1" applyAlignment="1">
      <alignment horizontal="center" textRotation="90"/>
    </xf>
    <xf numFmtId="0" fontId="10" fillId="0" borderId="33" xfId="0" applyFont="1" applyBorder="1" applyAlignment="1">
      <alignment horizontal="center" textRotation="90"/>
    </xf>
    <xf numFmtId="0" fontId="10" fillId="0" borderId="19" xfId="0" applyFont="1" applyBorder="1" applyAlignment="1">
      <alignment horizontal="center" textRotation="90"/>
    </xf>
    <xf numFmtId="0" fontId="25" fillId="0" borderId="26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14" fillId="0" borderId="14" xfId="0" applyFont="1" applyBorder="1" applyAlignment="1">
      <alignment horizontal="center" textRotation="90"/>
    </xf>
    <xf numFmtId="0" fontId="28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7" fillId="0" borderId="22" xfId="0" applyFont="1" applyBorder="1" applyAlignment="1">
      <alignment horizontal="center" wrapText="1" shrinkToFit="1"/>
    </xf>
    <xf numFmtId="0" fontId="27" fillId="0" borderId="20" xfId="0" applyFont="1" applyBorder="1" applyAlignment="1">
      <alignment horizontal="center" wrapText="1" shrinkToFit="1"/>
    </xf>
    <xf numFmtId="0" fontId="25" fillId="9" borderId="26" xfId="0" applyFont="1" applyFill="1" applyBorder="1" applyAlignment="1">
      <alignment horizontal="center" vertical="center" textRotation="90"/>
    </xf>
    <xf numFmtId="0" fontId="25" fillId="9" borderId="33" xfId="0" applyFont="1" applyFill="1" applyBorder="1" applyAlignment="1">
      <alignment horizontal="center" vertical="center" textRotation="90"/>
    </xf>
    <xf numFmtId="0" fontId="25" fillId="9" borderId="19" xfId="0" applyFont="1" applyFill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wrapText="1" shrinkToFit="1"/>
    </xf>
    <xf numFmtId="0" fontId="21" fillId="0" borderId="20" xfId="0" applyFont="1" applyBorder="1" applyAlignment="1">
      <alignment horizontal="center" wrapText="1" shrinkToFit="1"/>
    </xf>
    <xf numFmtId="0" fontId="25" fillId="0" borderId="22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8" fillId="9" borderId="14" xfId="0" applyFont="1" applyFill="1" applyBorder="1" applyAlignment="1">
      <alignment horizontal="center" vertical="center" textRotation="90"/>
    </xf>
    <xf numFmtId="0" fontId="28" fillId="9" borderId="26" xfId="0" applyFont="1" applyFill="1" applyBorder="1" applyAlignment="1">
      <alignment horizontal="center" vertical="center" textRotation="90"/>
    </xf>
    <xf numFmtId="0" fontId="28" fillId="9" borderId="33" xfId="0" applyFont="1" applyFill="1" applyBorder="1" applyAlignment="1">
      <alignment horizontal="center" vertical="center" textRotation="90"/>
    </xf>
    <xf numFmtId="0" fontId="28" fillId="9" borderId="19" xfId="0" applyFont="1" applyFill="1" applyBorder="1" applyAlignment="1">
      <alignment horizontal="center" vertical="center" textRotation="90"/>
    </xf>
    <xf numFmtId="0" fontId="28" fillId="0" borderId="14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39" fillId="19" borderId="40" xfId="0" applyFont="1" applyFill="1" applyBorder="1" applyAlignment="1">
      <alignment horizontal="center"/>
    </xf>
    <xf numFmtId="0" fontId="39" fillId="19" borderId="0" xfId="0" applyFont="1" applyFill="1" applyBorder="1" applyAlignment="1">
      <alignment horizontal="center"/>
    </xf>
    <xf numFmtId="0" fontId="39" fillId="19" borderId="4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43" fillId="0" borderId="37" xfId="0" applyFont="1" applyFill="1" applyBorder="1" applyAlignment="1">
      <alignment horizontal="center"/>
    </xf>
    <xf numFmtId="0" fontId="44" fillId="0" borderId="39" xfId="0" applyFont="1" applyBorder="1" applyAlignment="1">
      <alignment/>
    </xf>
    <xf numFmtId="0" fontId="8" fillId="0" borderId="38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34" fillId="22" borderId="11" xfId="0" applyFont="1" applyFill="1" applyBorder="1" applyAlignment="1">
      <alignment horizontal="center" vertical="center" textRotation="90"/>
    </xf>
    <xf numFmtId="0" fontId="42" fillId="2" borderId="37" xfId="0" applyFont="1" applyFill="1" applyBorder="1" applyAlignment="1">
      <alignment horizontal="center"/>
    </xf>
    <xf numFmtId="0" fontId="42" fillId="2" borderId="39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24" fillId="0" borderId="25" xfId="0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textRotation="90" wrapText="1" shrinkToFit="1"/>
    </xf>
    <xf numFmtId="0" fontId="9" fillId="0" borderId="33" xfId="0" applyFont="1" applyFill="1" applyBorder="1" applyAlignment="1">
      <alignment horizontal="center" vertical="center" textRotation="90" wrapText="1" shrinkToFit="1"/>
    </xf>
    <xf numFmtId="0" fontId="9" fillId="0" borderId="19" xfId="0" applyFont="1" applyFill="1" applyBorder="1" applyAlignment="1">
      <alignment horizontal="center" vertical="center" textRotation="90" wrapText="1" shrinkToFit="1"/>
    </xf>
    <xf numFmtId="0" fontId="6" fillId="0" borderId="4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1" fillId="19" borderId="22" xfId="0" applyFont="1" applyFill="1" applyBorder="1" applyAlignment="1">
      <alignment horizontal="center" vertical="center"/>
    </xf>
    <xf numFmtId="0" fontId="11" fillId="19" borderId="21" xfId="0" applyFont="1" applyFill="1" applyBorder="1" applyAlignment="1">
      <alignment horizontal="center" vertical="center"/>
    </xf>
    <xf numFmtId="0" fontId="11" fillId="19" borderId="20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35" fillId="9" borderId="33" xfId="0" applyFont="1" applyFill="1" applyBorder="1" applyAlignment="1">
      <alignment horizontal="center" vertical="center" textRotation="90" wrapText="1" shrinkToFit="1"/>
    </xf>
    <xf numFmtId="0" fontId="35" fillId="9" borderId="19" xfId="0" applyFont="1" applyFill="1" applyBorder="1" applyAlignment="1">
      <alignment horizontal="center" vertical="center" textRotation="90" wrapText="1" shrinkToFit="1"/>
    </xf>
    <xf numFmtId="0" fontId="9" fillId="0" borderId="3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25" fillId="8" borderId="32" xfId="0" applyFont="1" applyFill="1" applyBorder="1" applyAlignment="1">
      <alignment horizontal="center" vertical="center"/>
    </xf>
    <xf numFmtId="0" fontId="25" fillId="8" borderId="24" xfId="0" applyFont="1" applyFill="1" applyBorder="1" applyAlignment="1">
      <alignment horizontal="center" vertical="center"/>
    </xf>
    <xf numFmtId="0" fontId="25" fillId="8" borderId="23" xfId="0" applyFont="1" applyFill="1" applyBorder="1" applyAlignment="1">
      <alignment horizontal="center"/>
    </xf>
    <xf numFmtId="0" fontId="25" fillId="8" borderId="29" xfId="0" applyFont="1" applyFill="1" applyBorder="1" applyAlignment="1">
      <alignment horizontal="center"/>
    </xf>
    <xf numFmtId="0" fontId="7" fillId="17" borderId="47" xfId="0" applyFont="1" applyFill="1" applyBorder="1" applyAlignment="1">
      <alignment horizontal="center"/>
    </xf>
    <xf numFmtId="0" fontId="7" fillId="17" borderId="28" xfId="0" applyFont="1" applyFill="1" applyBorder="1" applyAlignment="1">
      <alignment horizontal="center"/>
    </xf>
    <xf numFmtId="0" fontId="7" fillId="17" borderId="0" xfId="0" applyFont="1" applyFill="1" applyBorder="1" applyAlignment="1">
      <alignment horizontal="center"/>
    </xf>
    <xf numFmtId="0" fontId="7" fillId="17" borderId="41" xfId="0" applyFont="1" applyFill="1" applyBorder="1" applyAlignment="1">
      <alignment horizontal="center"/>
    </xf>
    <xf numFmtId="0" fontId="7" fillId="8" borderId="48" xfId="0" applyFont="1" applyFill="1" applyBorder="1" applyAlignment="1">
      <alignment horizontal="center"/>
    </xf>
    <xf numFmtId="0" fontId="7" fillId="8" borderId="36" xfId="0" applyFont="1" applyFill="1" applyBorder="1" applyAlignment="1">
      <alignment horizontal="center"/>
    </xf>
    <xf numFmtId="0" fontId="7" fillId="8" borderId="23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 vertical="center" textRotation="90"/>
    </xf>
    <xf numFmtId="0" fontId="25" fillId="0" borderId="33" xfId="0" applyFont="1" applyFill="1" applyBorder="1" applyAlignment="1">
      <alignment horizontal="center" vertical="center" textRotation="90"/>
    </xf>
    <xf numFmtId="0" fontId="25" fillId="0" borderId="19" xfId="0" applyFont="1" applyFill="1" applyBorder="1" applyAlignment="1">
      <alignment horizontal="center" vertical="center" textRotation="90"/>
    </xf>
    <xf numFmtId="0" fontId="25" fillId="21" borderId="26" xfId="0" applyFont="1" applyFill="1" applyBorder="1" applyAlignment="1">
      <alignment horizontal="center" vertical="center" textRotation="90"/>
    </xf>
    <xf numFmtId="0" fontId="25" fillId="21" borderId="19" xfId="0" applyFont="1" applyFill="1" applyBorder="1" applyAlignment="1">
      <alignment horizontal="center" vertical="center" textRotation="90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2" fillId="9" borderId="26" xfId="0" applyFont="1" applyFill="1" applyBorder="1" applyAlignment="1">
      <alignment horizontal="center" vertical="center" textRotation="90"/>
    </xf>
    <xf numFmtId="0" fontId="22" fillId="9" borderId="33" xfId="0" applyFont="1" applyFill="1" applyBorder="1" applyAlignment="1">
      <alignment horizontal="center" vertical="center" textRotation="90"/>
    </xf>
    <xf numFmtId="0" fontId="22" fillId="9" borderId="19" xfId="0" applyFont="1" applyFill="1" applyBorder="1" applyAlignment="1">
      <alignment horizontal="center" vertical="center" textRotation="90"/>
    </xf>
    <xf numFmtId="0" fontId="14" fillId="0" borderId="32" xfId="0" applyFont="1" applyBorder="1" applyAlignment="1">
      <alignment horizontal="center" textRotation="90"/>
    </xf>
    <xf numFmtId="0" fontId="14" fillId="0" borderId="24" xfId="0" applyFont="1" applyBorder="1" applyAlignment="1">
      <alignment horizontal="center" textRotation="90"/>
    </xf>
    <xf numFmtId="0" fontId="14" fillId="0" borderId="23" xfId="0" applyFont="1" applyBorder="1" applyAlignment="1">
      <alignment horizontal="center" textRotation="90"/>
    </xf>
    <xf numFmtId="0" fontId="14" fillId="0" borderId="29" xfId="0" applyFont="1" applyBorder="1" applyAlignment="1">
      <alignment horizontal="center" textRotation="90"/>
    </xf>
    <xf numFmtId="0" fontId="14" fillId="0" borderId="2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39" fillId="0" borderId="47" xfId="0" applyFont="1" applyFill="1" applyBorder="1" applyAlignment="1">
      <alignment horizontal="center"/>
    </xf>
    <xf numFmtId="0" fontId="39" fillId="0" borderId="28" xfId="0" applyFont="1" applyFill="1" applyBorder="1" applyAlignment="1">
      <alignment horizontal="center"/>
    </xf>
    <xf numFmtId="0" fontId="39" fillId="0" borderId="4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49" fillId="0" borderId="47" xfId="0" applyFont="1" applyFill="1" applyBorder="1" applyAlignment="1">
      <alignment horizontal="center"/>
    </xf>
    <xf numFmtId="0" fontId="49" fillId="0" borderId="28" xfId="0" applyFont="1" applyFill="1" applyBorder="1" applyAlignment="1">
      <alignment horizontal="center"/>
    </xf>
    <xf numFmtId="0" fontId="49" fillId="0" borderId="49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3" fillId="0" borderId="22" xfId="0" applyFont="1" applyBorder="1" applyAlignment="1">
      <alignment horizontal="center" wrapText="1" shrinkToFit="1"/>
    </xf>
    <xf numFmtId="0" fontId="13" fillId="0" borderId="20" xfId="0" applyFont="1" applyBorder="1" applyAlignment="1">
      <alignment horizontal="center" wrapText="1" shrinkToFit="1"/>
    </xf>
    <xf numFmtId="0" fontId="0" fillId="0" borderId="22" xfId="0" applyFont="1" applyBorder="1" applyAlignment="1">
      <alignment horizontal="center" wrapText="1" shrinkToFit="1"/>
    </xf>
    <xf numFmtId="0" fontId="0" fillId="0" borderId="20" xfId="0" applyFont="1" applyBorder="1" applyAlignment="1">
      <alignment horizontal="center" wrapText="1" shrinkToFit="1"/>
    </xf>
    <xf numFmtId="0" fontId="25" fillId="0" borderId="32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11" fillId="17" borderId="22" xfId="0" applyFont="1" applyFill="1" applyBorder="1" applyAlignment="1">
      <alignment horizontal="center"/>
    </xf>
    <xf numFmtId="0" fontId="11" fillId="17" borderId="21" xfId="0" applyFont="1" applyFill="1" applyBorder="1" applyAlignment="1">
      <alignment horizontal="center"/>
    </xf>
    <xf numFmtId="0" fontId="11" fillId="17" borderId="20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15" fillId="17" borderId="22" xfId="0" applyFont="1" applyFill="1" applyBorder="1" applyAlignment="1">
      <alignment horizontal="center"/>
    </xf>
    <xf numFmtId="0" fontId="15" fillId="17" borderId="21" xfId="0" applyFont="1" applyFill="1" applyBorder="1" applyAlignment="1">
      <alignment horizontal="center"/>
    </xf>
    <xf numFmtId="0" fontId="15" fillId="17" borderId="51" xfId="0" applyFont="1" applyFill="1" applyBorder="1" applyAlignment="1">
      <alignment horizontal="center"/>
    </xf>
    <xf numFmtId="0" fontId="28" fillId="8" borderId="32" xfId="0" applyFont="1" applyFill="1" applyBorder="1" applyAlignment="1">
      <alignment horizontal="center" vertical="center"/>
    </xf>
    <xf numFmtId="0" fontId="28" fillId="8" borderId="24" xfId="0" applyFont="1" applyFill="1" applyBorder="1" applyAlignment="1">
      <alignment horizontal="center" vertical="center"/>
    </xf>
    <xf numFmtId="0" fontId="28" fillId="8" borderId="23" xfId="0" applyFont="1" applyFill="1" applyBorder="1" applyAlignment="1">
      <alignment horizontal="center"/>
    </xf>
    <xf numFmtId="0" fontId="28" fillId="8" borderId="29" xfId="0" applyFont="1" applyFill="1" applyBorder="1" applyAlignment="1">
      <alignment horizontal="center"/>
    </xf>
    <xf numFmtId="0" fontId="28" fillId="0" borderId="45" xfId="0" applyFont="1" applyBorder="1" applyAlignment="1">
      <alignment horizontal="center" vertical="center" textRotation="90"/>
    </xf>
    <xf numFmtId="0" fontId="28" fillId="0" borderId="21" xfId="0" applyFont="1" applyBorder="1" applyAlignment="1">
      <alignment horizontal="center" vertical="center" textRotation="90"/>
    </xf>
    <xf numFmtId="0" fontId="28" fillId="0" borderId="20" xfId="0" applyFont="1" applyBorder="1" applyAlignment="1">
      <alignment horizontal="center" vertical="center" textRotation="90"/>
    </xf>
    <xf numFmtId="0" fontId="39" fillId="19" borderId="47" xfId="0" applyFont="1" applyFill="1" applyBorder="1" applyAlignment="1">
      <alignment horizontal="center"/>
    </xf>
    <xf numFmtId="0" fontId="39" fillId="19" borderId="28" xfId="0" applyFont="1" applyFill="1" applyBorder="1" applyAlignment="1">
      <alignment horizontal="center"/>
    </xf>
    <xf numFmtId="0" fontId="39" fillId="19" borderId="4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11</xdr:col>
      <xdr:colOff>0</xdr:colOff>
      <xdr:row>7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4533900" y="714375"/>
          <a:ext cx="0" cy="533400"/>
        </a:xfrm>
        <a:prstGeom prst="line">
          <a:avLst/>
        </a:prstGeom>
        <a:noFill/>
        <a:ln w="9525" cmpd="sng">
          <a:solidFill>
            <a:srgbClr val="01010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228600</xdr:rowOff>
    </xdr:from>
    <xdr:to>
      <xdr:col>11</xdr:col>
      <xdr:colOff>0</xdr:colOff>
      <xdr:row>7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4533900" y="695325"/>
          <a:ext cx="0" cy="533400"/>
        </a:xfrm>
        <a:prstGeom prst="line">
          <a:avLst/>
        </a:prstGeom>
        <a:noFill/>
        <a:ln w="9525" cmpd="sng">
          <a:solidFill>
            <a:srgbClr val="01010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115</xdr:row>
      <xdr:rowOff>171450</xdr:rowOff>
    </xdr:from>
    <xdr:to>
      <xdr:col>8</xdr:col>
      <xdr:colOff>0</xdr:colOff>
      <xdr:row>117</xdr:row>
      <xdr:rowOff>28575</xdr:rowOff>
    </xdr:to>
    <xdr:sp>
      <xdr:nvSpPr>
        <xdr:cNvPr id="3" name="Line 3"/>
        <xdr:cNvSpPr>
          <a:spLocks/>
        </xdr:cNvSpPr>
      </xdr:nvSpPr>
      <xdr:spPr>
        <a:xfrm flipH="1">
          <a:off x="3457575" y="25993725"/>
          <a:ext cx="0" cy="228600"/>
        </a:xfrm>
        <a:prstGeom prst="line">
          <a:avLst/>
        </a:prstGeom>
        <a:noFill/>
        <a:ln w="9525" cmpd="sng">
          <a:solidFill>
            <a:srgbClr val="01010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295275</xdr:colOff>
      <xdr:row>115</xdr:row>
      <xdr:rowOff>171450</xdr:rowOff>
    </xdr:from>
    <xdr:to>
      <xdr:col>8</xdr:col>
      <xdr:colOff>295275</xdr:colOff>
      <xdr:row>116</xdr:row>
      <xdr:rowOff>200025</xdr:rowOff>
    </xdr:to>
    <xdr:sp>
      <xdr:nvSpPr>
        <xdr:cNvPr id="4" name="Line 4"/>
        <xdr:cNvSpPr>
          <a:spLocks/>
        </xdr:cNvSpPr>
      </xdr:nvSpPr>
      <xdr:spPr>
        <a:xfrm flipV="1">
          <a:off x="3752850" y="25993725"/>
          <a:ext cx="0" cy="200025"/>
        </a:xfrm>
        <a:prstGeom prst="line">
          <a:avLst/>
        </a:prstGeom>
        <a:noFill/>
        <a:ln w="9525" cmpd="sng">
          <a:solidFill>
            <a:srgbClr val="01010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28"/>
  <sheetViews>
    <sheetView tabSelected="1" view="pageBreakPreview" zoomScaleSheetLayoutView="100" zoomScalePageLayoutView="0" workbookViewId="0" topLeftCell="A143">
      <selection activeCell="D172" sqref="D172"/>
    </sheetView>
  </sheetViews>
  <sheetFormatPr defaultColWidth="9.00390625" defaultRowHeight="12.75" outlineLevelRow="1"/>
  <cols>
    <col min="1" max="1" width="5.875" style="0" customWidth="1"/>
    <col min="2" max="2" width="5.375" style="0" customWidth="1"/>
    <col min="3" max="3" width="7.875" style="0" customWidth="1"/>
    <col min="4" max="4" width="6.00390625" style="0" customWidth="1"/>
    <col min="5" max="5" width="5.875" style="0" customWidth="1"/>
    <col min="6" max="6" width="6.125" style="0" customWidth="1"/>
    <col min="7" max="8" width="4.125" style="0" customWidth="1"/>
    <col min="9" max="9" width="5.125" style="0" customWidth="1"/>
    <col min="10" max="10" width="4.125" style="0" customWidth="1"/>
    <col min="11" max="11" width="4.875" style="0" customWidth="1"/>
    <col min="12" max="12" width="6.00390625" style="0" customWidth="1"/>
    <col min="13" max="13" width="8.25390625" style="0" customWidth="1"/>
    <col min="14" max="14" width="7.875" style="0" customWidth="1"/>
    <col min="15" max="16" width="7.00390625" style="0" customWidth="1"/>
    <col min="17" max="17" width="8.75390625" style="0" customWidth="1"/>
    <col min="18" max="18" width="7.625" style="0" customWidth="1"/>
    <col min="19" max="19" width="8.25390625" style="0" customWidth="1"/>
    <col min="20" max="20" width="9.00390625" style="0" customWidth="1"/>
    <col min="21" max="21" width="7.25390625" style="0" customWidth="1"/>
    <col min="22" max="23" width="8.375" style="0" customWidth="1"/>
    <col min="24" max="24" width="7.625" style="0" customWidth="1"/>
    <col min="25" max="25" width="6.00390625" style="0" customWidth="1"/>
    <col min="26" max="26" width="6.25390625" style="0" customWidth="1"/>
    <col min="27" max="27" width="5.625" style="0" customWidth="1"/>
    <col min="28" max="28" width="5.125" style="0" customWidth="1"/>
    <col min="29" max="29" width="9.00390625" style="0" customWidth="1"/>
    <col min="30" max="30" width="8.375" style="0" customWidth="1"/>
    <col min="31" max="31" width="7.625" style="0" customWidth="1"/>
    <col min="32" max="32" width="5.625" style="0" customWidth="1"/>
    <col min="33" max="33" width="6.125" style="0" customWidth="1"/>
    <col min="34" max="34" width="5.25390625" style="0" customWidth="1"/>
    <col min="35" max="36" width="4.375" style="0" customWidth="1"/>
    <col min="37" max="37" width="4.875" style="0" customWidth="1"/>
    <col min="38" max="40" width="4.125" style="0" customWidth="1"/>
    <col min="41" max="42" width="5.625" style="0" customWidth="1"/>
    <col min="43" max="43" width="8.25390625" style="0" customWidth="1"/>
    <col min="44" max="44" width="7.75390625" style="100" customWidth="1"/>
    <col min="45" max="45" width="9.125" style="100" customWidth="1"/>
    <col min="46" max="46" width="7.625" style="0" customWidth="1"/>
    <col min="47" max="47" width="17.75390625" style="0" customWidth="1"/>
  </cols>
  <sheetData>
    <row r="1" spans="1:43" ht="18" customHeight="1">
      <c r="A1" s="19" t="s">
        <v>38</v>
      </c>
      <c r="B1" s="1"/>
      <c r="C1" s="1"/>
      <c r="D1" s="14"/>
      <c r="E1" s="78" t="s">
        <v>94</v>
      </c>
      <c r="F1" s="15"/>
      <c r="G1" s="14"/>
      <c r="H1" s="14"/>
      <c r="I1" s="14"/>
      <c r="J1" s="14"/>
      <c r="K1" s="14"/>
      <c r="L1" s="14"/>
      <c r="M1" s="14"/>
      <c r="N1" s="15"/>
      <c r="AO1" s="14"/>
      <c r="AP1" s="14"/>
      <c r="AQ1" s="14"/>
    </row>
    <row r="2" spans="1:45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O2" s="1"/>
      <c r="AP2" s="1"/>
      <c r="AQ2" s="1"/>
      <c r="AR2" s="235"/>
      <c r="AS2" s="235"/>
    </row>
    <row r="3" spans="1:43" ht="0.75" customHeight="1" thickBot="1">
      <c r="A3" s="1"/>
      <c r="B3" s="1"/>
      <c r="C3" s="1"/>
      <c r="D3" s="1"/>
      <c r="E3" s="1"/>
      <c r="F3" s="1"/>
      <c r="G3" s="79" t="s">
        <v>1</v>
      </c>
      <c r="H3" s="1"/>
      <c r="I3" s="1"/>
      <c r="J3" s="1"/>
      <c r="K3" s="1"/>
      <c r="L3" s="1"/>
      <c r="M3" s="1"/>
      <c r="AO3" s="1"/>
      <c r="AP3" s="1"/>
      <c r="AQ3" s="1"/>
    </row>
    <row r="4" spans="1:45" ht="18" customHeight="1" hidden="1" thickBot="1">
      <c r="A4" s="1">
        <v>2011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2"/>
      <c r="O4" s="3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170"/>
      <c r="AL4" s="3"/>
      <c r="AM4" s="3"/>
      <c r="AN4" s="3"/>
      <c r="AO4" s="1"/>
      <c r="AP4" s="1"/>
      <c r="AQ4" s="145"/>
      <c r="AR4" s="146"/>
      <c r="AS4" s="146"/>
    </row>
    <row r="5" spans="1:49" ht="19.5" customHeight="1" thickBot="1">
      <c r="A5" s="21"/>
      <c r="B5" s="185"/>
      <c r="C5" s="185"/>
      <c r="D5" s="376" t="s">
        <v>18</v>
      </c>
      <c r="E5" s="377"/>
      <c r="F5" s="377"/>
      <c r="G5" s="377"/>
      <c r="H5" s="377"/>
      <c r="I5" s="377"/>
      <c r="J5" s="377"/>
      <c r="K5" s="377"/>
      <c r="L5" s="376" t="s">
        <v>2</v>
      </c>
      <c r="M5" s="377"/>
      <c r="N5" s="377"/>
      <c r="O5" s="377"/>
      <c r="P5" s="377"/>
      <c r="Q5" s="377"/>
      <c r="R5" s="377"/>
      <c r="S5" s="378"/>
      <c r="T5" s="376" t="s">
        <v>60</v>
      </c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8"/>
      <c r="AQ5" s="423"/>
      <c r="AR5" s="421" t="s">
        <v>61</v>
      </c>
      <c r="AS5" s="339" t="s">
        <v>62</v>
      </c>
      <c r="AT5" s="27"/>
      <c r="AU5" s="326"/>
      <c r="AV5" s="28"/>
      <c r="AW5" s="28"/>
    </row>
    <row r="6" spans="1:49" ht="19.5" customHeight="1" thickBot="1">
      <c r="A6" s="30"/>
      <c r="B6" s="152"/>
      <c r="C6" s="152"/>
      <c r="D6" s="373" t="s">
        <v>95</v>
      </c>
      <c r="E6" s="374"/>
      <c r="F6" s="374"/>
      <c r="G6" s="374"/>
      <c r="H6" s="374"/>
      <c r="I6" s="375"/>
      <c r="J6" s="393" t="s">
        <v>59</v>
      </c>
      <c r="K6" s="394"/>
      <c r="L6" s="395"/>
      <c r="M6" s="396"/>
      <c r="N6" s="180" t="s">
        <v>76</v>
      </c>
      <c r="O6" s="400" t="s">
        <v>77</v>
      </c>
      <c r="P6" s="401"/>
      <c r="Q6" s="401"/>
      <c r="R6" s="401"/>
      <c r="S6" s="402"/>
      <c r="T6" s="429" t="s">
        <v>65</v>
      </c>
      <c r="U6" s="430"/>
      <c r="V6" s="431"/>
      <c r="W6" s="431"/>
      <c r="X6" s="431"/>
      <c r="Y6" s="431"/>
      <c r="Z6" s="431"/>
      <c r="AA6" s="431"/>
      <c r="AB6" s="432"/>
      <c r="AC6" s="379" t="s">
        <v>70</v>
      </c>
      <c r="AD6" s="380"/>
      <c r="AE6" s="381"/>
      <c r="AF6" s="403"/>
      <c r="AG6" s="153"/>
      <c r="AH6" s="390" t="s">
        <v>71</v>
      </c>
      <c r="AI6" s="391"/>
      <c r="AJ6" s="153"/>
      <c r="AK6" s="153"/>
      <c r="AL6" s="22"/>
      <c r="AM6" s="132"/>
      <c r="AN6" s="132"/>
      <c r="AO6" s="433" t="s">
        <v>74</v>
      </c>
      <c r="AP6" s="434"/>
      <c r="AQ6" s="424"/>
      <c r="AR6" s="421"/>
      <c r="AS6" s="340"/>
      <c r="AT6" s="313"/>
      <c r="AU6" s="313"/>
      <c r="AV6" s="28"/>
      <c r="AW6" s="28"/>
    </row>
    <row r="7" spans="1:49" ht="19.5" customHeight="1" thickBot="1">
      <c r="A7" s="30"/>
      <c r="B7" s="152"/>
      <c r="C7" s="152"/>
      <c r="D7" s="384"/>
      <c r="E7" s="385"/>
      <c r="F7" s="385"/>
      <c r="G7" s="385"/>
      <c r="H7" s="385"/>
      <c r="I7" s="386"/>
      <c r="J7" s="387" t="s">
        <v>75</v>
      </c>
      <c r="K7" s="388"/>
      <c r="L7" s="150"/>
      <c r="M7" s="151"/>
      <c r="N7" s="181"/>
      <c r="O7" s="179"/>
      <c r="P7" s="179"/>
      <c r="Q7" s="397" t="s">
        <v>78</v>
      </c>
      <c r="R7" s="398"/>
      <c r="S7" s="399"/>
      <c r="T7" s="160"/>
      <c r="U7" s="155"/>
      <c r="V7" s="382" t="s">
        <v>69</v>
      </c>
      <c r="W7" s="383"/>
      <c r="X7" s="382" t="s">
        <v>68</v>
      </c>
      <c r="Y7" s="389"/>
      <c r="Z7" s="389"/>
      <c r="AA7" s="389"/>
      <c r="AB7" s="383"/>
      <c r="AC7" s="392" t="s">
        <v>7</v>
      </c>
      <c r="AD7" s="419" t="s">
        <v>69</v>
      </c>
      <c r="AE7" s="420"/>
      <c r="AF7" s="403"/>
      <c r="AG7" s="153"/>
      <c r="AH7" s="404" t="s">
        <v>72</v>
      </c>
      <c r="AI7" s="405"/>
      <c r="AJ7" s="153"/>
      <c r="AK7" s="153"/>
      <c r="AL7" s="168"/>
      <c r="AM7" s="132"/>
      <c r="AN7" s="132"/>
      <c r="AO7" s="435" t="s">
        <v>72</v>
      </c>
      <c r="AP7" s="436"/>
      <c r="AQ7" s="154"/>
      <c r="AR7" s="421"/>
      <c r="AS7" s="340"/>
      <c r="AT7" s="314"/>
      <c r="AU7" s="314"/>
      <c r="AV7" s="28"/>
      <c r="AW7" s="28"/>
    </row>
    <row r="8" spans="1:49" ht="121.5" customHeight="1">
      <c r="A8" s="325" t="s">
        <v>4</v>
      </c>
      <c r="B8" s="186" t="s">
        <v>5</v>
      </c>
      <c r="C8" s="189" t="s">
        <v>6</v>
      </c>
      <c r="D8" s="187"/>
      <c r="E8" s="176"/>
      <c r="F8" s="176"/>
      <c r="G8" s="176"/>
      <c r="H8" s="176"/>
      <c r="I8" s="177"/>
      <c r="J8" s="176" t="s">
        <v>21</v>
      </c>
      <c r="K8" s="176" t="s">
        <v>20</v>
      </c>
      <c r="L8" s="175" t="s">
        <v>49</v>
      </c>
      <c r="M8" s="191" t="s">
        <v>57</v>
      </c>
      <c r="N8" s="190" t="s">
        <v>7</v>
      </c>
      <c r="O8" s="182" t="s">
        <v>50</v>
      </c>
      <c r="P8" s="107" t="s">
        <v>63</v>
      </c>
      <c r="Q8" s="182" t="s">
        <v>51</v>
      </c>
      <c r="R8" s="182" t="s">
        <v>64</v>
      </c>
      <c r="S8" s="107" t="s">
        <v>63</v>
      </c>
      <c r="T8" s="161" t="s">
        <v>7</v>
      </c>
      <c r="U8" s="162" t="s">
        <v>63</v>
      </c>
      <c r="V8" s="183" t="s">
        <v>50</v>
      </c>
      <c r="W8" s="183" t="s">
        <v>66</v>
      </c>
      <c r="X8" s="184" t="s">
        <v>67</v>
      </c>
      <c r="Y8" s="156" t="s">
        <v>8</v>
      </c>
      <c r="Z8" s="157" t="s">
        <v>9</v>
      </c>
      <c r="AA8" s="158" t="s">
        <v>10</v>
      </c>
      <c r="AB8" s="159" t="s">
        <v>11</v>
      </c>
      <c r="AC8" s="338"/>
      <c r="AD8" s="166" t="s">
        <v>50</v>
      </c>
      <c r="AE8" s="166" t="s">
        <v>66</v>
      </c>
      <c r="AF8" s="167" t="s">
        <v>13</v>
      </c>
      <c r="AG8" s="172" t="s">
        <v>56</v>
      </c>
      <c r="AH8" s="171" t="s">
        <v>14</v>
      </c>
      <c r="AI8" s="171" t="s">
        <v>15</v>
      </c>
      <c r="AJ8" s="34" t="s">
        <v>73</v>
      </c>
      <c r="AK8" s="143" t="s">
        <v>55</v>
      </c>
      <c r="AL8" s="169" t="s">
        <v>23</v>
      </c>
      <c r="AM8" s="34" t="s">
        <v>54</v>
      </c>
      <c r="AN8" s="163" t="s">
        <v>58</v>
      </c>
      <c r="AO8" s="173" t="s">
        <v>52</v>
      </c>
      <c r="AP8" s="173" t="s">
        <v>53</v>
      </c>
      <c r="AQ8" s="149" t="s">
        <v>12</v>
      </c>
      <c r="AR8" s="422"/>
      <c r="AS8" s="340"/>
      <c r="AT8" s="315" t="s">
        <v>7</v>
      </c>
      <c r="AU8" s="335" t="s">
        <v>96</v>
      </c>
      <c r="AV8" s="28"/>
      <c r="AW8" s="28"/>
    </row>
    <row r="9" spans="1:49" ht="24" customHeight="1">
      <c r="A9" s="36"/>
      <c r="B9" s="37"/>
      <c r="C9" s="188"/>
      <c r="D9" s="38"/>
      <c r="E9" s="38"/>
      <c r="F9" s="38"/>
      <c r="G9" s="38"/>
      <c r="H9" s="38"/>
      <c r="I9" s="144"/>
      <c r="J9" s="35"/>
      <c r="K9" s="35"/>
      <c r="L9" s="35"/>
      <c r="M9" s="39"/>
      <c r="N9" s="192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192"/>
      <c r="AD9" s="165"/>
      <c r="AE9" s="35"/>
      <c r="AF9" s="35"/>
      <c r="AG9" s="164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107"/>
      <c r="AS9" s="107"/>
      <c r="AT9" s="35"/>
      <c r="AU9" s="35"/>
      <c r="AV9" s="28"/>
      <c r="AW9" s="28"/>
    </row>
    <row r="10" spans="1:49" ht="15.75" customHeight="1">
      <c r="A10" s="83"/>
      <c r="B10" s="41"/>
      <c r="C10" s="89"/>
      <c r="D10" s="41"/>
      <c r="E10" s="41"/>
      <c r="F10" s="41"/>
      <c r="G10" s="41"/>
      <c r="H10" s="41"/>
      <c r="I10" s="41"/>
      <c r="J10" s="41"/>
      <c r="K10" s="41"/>
      <c r="L10" s="331"/>
      <c r="M10" s="194">
        <f aca="true" t="shared" si="0" ref="M10:M45">SUM(D10:K10)</f>
        <v>0</v>
      </c>
      <c r="N10" s="196">
        <f aca="true" t="shared" si="1" ref="N10:N45">X10+AG10+AH10+AI10+AO10+AP10</f>
        <v>0</v>
      </c>
      <c r="O10" s="292"/>
      <c r="P10" s="82"/>
      <c r="Q10" s="82"/>
      <c r="R10" s="82"/>
      <c r="S10" s="82"/>
      <c r="T10" s="198">
        <f aca="true" t="shared" si="2" ref="T10:T45">SUM(X10:AB10)</f>
        <v>0</v>
      </c>
      <c r="U10" s="195"/>
      <c r="V10" s="43"/>
      <c r="W10" s="43"/>
      <c r="X10" s="43"/>
      <c r="Y10" s="43"/>
      <c r="Z10" s="43"/>
      <c r="AA10" s="43"/>
      <c r="AB10" s="139"/>
      <c r="AC10" s="194">
        <f aca="true" t="shared" si="3" ref="AC10:AC45">AD10+AE10</f>
        <v>0</v>
      </c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97"/>
      <c r="AR10" s="108"/>
      <c r="AS10" s="105"/>
      <c r="AT10" s="222">
        <f aca="true" t="shared" si="4" ref="AT10:AT45">SUM(AR10:AS10)</f>
        <v>0</v>
      </c>
      <c r="AU10" s="80"/>
      <c r="AV10" s="178" t="b">
        <f aca="true" t="shared" si="5" ref="AV10:AV45">AT10=M10</f>
        <v>1</v>
      </c>
      <c r="AW10" s="178" t="b">
        <f aca="true" t="shared" si="6" ref="AW10:AW45">AT10=O10+Q10+R10</f>
        <v>1</v>
      </c>
    </row>
    <row r="11" spans="1:49" ht="15.75" customHeight="1">
      <c r="A11" s="83"/>
      <c r="B11" s="47"/>
      <c r="C11" s="89"/>
      <c r="D11" s="47"/>
      <c r="E11" s="47"/>
      <c r="F11" s="47"/>
      <c r="G11" s="47"/>
      <c r="H11" s="47"/>
      <c r="I11" s="47"/>
      <c r="J11" s="47"/>
      <c r="K11" s="47"/>
      <c r="L11" s="331"/>
      <c r="M11" s="194">
        <f t="shared" si="0"/>
        <v>0</v>
      </c>
      <c r="N11" s="196">
        <f t="shared" si="1"/>
        <v>0</v>
      </c>
      <c r="O11" s="292"/>
      <c r="P11" s="82"/>
      <c r="Q11" s="119"/>
      <c r="R11" s="119"/>
      <c r="S11" s="119"/>
      <c r="T11" s="198">
        <f t="shared" si="2"/>
        <v>0</v>
      </c>
      <c r="U11" s="195"/>
      <c r="V11" s="195"/>
      <c r="W11" s="197"/>
      <c r="X11" s="195"/>
      <c r="Y11" s="49"/>
      <c r="Z11" s="49"/>
      <c r="AA11" s="49"/>
      <c r="AB11" s="49"/>
      <c r="AC11" s="194">
        <f t="shared" si="3"/>
        <v>0</v>
      </c>
      <c r="AD11" s="43"/>
      <c r="AE11" s="43"/>
      <c r="AF11" s="49"/>
      <c r="AG11" s="49"/>
      <c r="AH11" s="49"/>
      <c r="AI11" s="49"/>
      <c r="AJ11" s="49"/>
      <c r="AK11" s="49"/>
      <c r="AL11" s="49"/>
      <c r="AM11" s="49"/>
      <c r="AN11" s="49"/>
      <c r="AO11" s="134"/>
      <c r="AP11" s="134"/>
      <c r="AQ11" s="97"/>
      <c r="AR11" s="108"/>
      <c r="AS11" s="105"/>
      <c r="AT11" s="222">
        <f t="shared" si="4"/>
        <v>0</v>
      </c>
      <c r="AU11" s="80"/>
      <c r="AV11" s="178" t="b">
        <f t="shared" si="5"/>
        <v>1</v>
      </c>
      <c r="AW11" s="178" t="b">
        <f t="shared" si="6"/>
        <v>1</v>
      </c>
    </row>
    <row r="12" spans="1:49" ht="15.75" customHeight="1">
      <c r="A12" s="83"/>
      <c r="B12" s="47"/>
      <c r="C12" s="89"/>
      <c r="D12" s="41"/>
      <c r="E12" s="41"/>
      <c r="F12" s="41"/>
      <c r="G12" s="41"/>
      <c r="H12" s="41"/>
      <c r="I12" s="41"/>
      <c r="J12" s="41"/>
      <c r="K12" s="41"/>
      <c r="L12" s="332"/>
      <c r="M12" s="194">
        <f t="shared" si="0"/>
        <v>0</v>
      </c>
      <c r="N12" s="196">
        <f t="shared" si="1"/>
        <v>0</v>
      </c>
      <c r="O12" s="292"/>
      <c r="P12" s="82"/>
      <c r="Q12" s="82"/>
      <c r="R12" s="82"/>
      <c r="S12" s="82"/>
      <c r="T12" s="198">
        <f t="shared" si="2"/>
        <v>0</v>
      </c>
      <c r="U12" s="199"/>
      <c r="V12" s="50"/>
      <c r="W12" s="50"/>
      <c r="X12" s="43"/>
      <c r="Y12" s="43"/>
      <c r="Z12" s="43"/>
      <c r="AA12" s="43"/>
      <c r="AB12" s="50"/>
      <c r="AC12" s="194">
        <f t="shared" si="3"/>
        <v>0</v>
      </c>
      <c r="AD12" s="50"/>
      <c r="AE12" s="50"/>
      <c r="AF12" s="43"/>
      <c r="AG12" s="43"/>
      <c r="AH12" s="43"/>
      <c r="AI12" s="43"/>
      <c r="AJ12" s="43"/>
      <c r="AK12" s="43"/>
      <c r="AL12" s="43"/>
      <c r="AM12" s="43"/>
      <c r="AN12" s="43"/>
      <c r="AO12" s="135"/>
      <c r="AP12" s="135"/>
      <c r="AQ12" s="224"/>
      <c r="AR12" s="104"/>
      <c r="AS12" s="105"/>
      <c r="AT12" s="222">
        <f t="shared" si="4"/>
        <v>0</v>
      </c>
      <c r="AU12" s="80"/>
      <c r="AV12" s="178" t="b">
        <f t="shared" si="5"/>
        <v>1</v>
      </c>
      <c r="AW12" s="178" t="b">
        <f t="shared" si="6"/>
        <v>1</v>
      </c>
    </row>
    <row r="13" spans="1:49" s="100" customFormat="1" ht="15.75" customHeight="1">
      <c r="A13" s="83"/>
      <c r="B13" s="95"/>
      <c r="C13" s="41"/>
      <c r="D13" s="89"/>
      <c r="E13" s="89"/>
      <c r="F13" s="89"/>
      <c r="G13" s="89"/>
      <c r="H13" s="89"/>
      <c r="I13" s="89"/>
      <c r="J13" s="89"/>
      <c r="K13" s="89"/>
      <c r="L13" s="199"/>
      <c r="M13" s="194">
        <f t="shared" si="0"/>
        <v>0</v>
      </c>
      <c r="N13" s="196">
        <f t="shared" si="1"/>
        <v>0</v>
      </c>
      <c r="O13" s="292"/>
      <c r="P13" s="82"/>
      <c r="Q13" s="82"/>
      <c r="R13" s="82"/>
      <c r="S13" s="82"/>
      <c r="T13" s="198">
        <f t="shared" si="2"/>
        <v>0</v>
      </c>
      <c r="U13" s="199"/>
      <c r="V13" s="99"/>
      <c r="W13" s="99"/>
      <c r="X13" s="82"/>
      <c r="Y13" s="82"/>
      <c r="Z13" s="82"/>
      <c r="AA13" s="82"/>
      <c r="AB13" s="82"/>
      <c r="AC13" s="194">
        <f t="shared" si="3"/>
        <v>0</v>
      </c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135"/>
      <c r="AP13" s="135"/>
      <c r="AQ13" s="224"/>
      <c r="AR13" s="104"/>
      <c r="AS13" s="105"/>
      <c r="AT13" s="222">
        <f t="shared" si="4"/>
        <v>0</v>
      </c>
      <c r="AU13" s="80"/>
      <c r="AV13" s="178" t="b">
        <f t="shared" si="5"/>
        <v>1</v>
      </c>
      <c r="AW13" s="178" t="b">
        <f t="shared" si="6"/>
        <v>1</v>
      </c>
    </row>
    <row r="14" spans="1:49" s="100" customFormat="1" ht="15.75" customHeight="1">
      <c r="A14" s="83"/>
      <c r="B14" s="95"/>
      <c r="C14" s="41"/>
      <c r="D14" s="89"/>
      <c r="E14" s="89"/>
      <c r="F14" s="89"/>
      <c r="G14" s="89"/>
      <c r="H14" s="89"/>
      <c r="I14" s="89"/>
      <c r="J14" s="89"/>
      <c r="K14" s="89"/>
      <c r="L14" s="199"/>
      <c r="M14" s="194">
        <f t="shared" si="0"/>
        <v>0</v>
      </c>
      <c r="N14" s="196">
        <f t="shared" si="1"/>
        <v>0</v>
      </c>
      <c r="O14" s="292"/>
      <c r="P14" s="82"/>
      <c r="Q14" s="264"/>
      <c r="R14" s="264"/>
      <c r="S14" s="82"/>
      <c r="T14" s="198">
        <f t="shared" si="2"/>
        <v>0</v>
      </c>
      <c r="U14" s="199"/>
      <c r="V14" s="99"/>
      <c r="W14" s="99"/>
      <c r="X14" s="82"/>
      <c r="Y14" s="82"/>
      <c r="Z14" s="82"/>
      <c r="AA14" s="82"/>
      <c r="AB14" s="82"/>
      <c r="AC14" s="194">
        <f t="shared" si="3"/>
        <v>0</v>
      </c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136"/>
      <c r="AP14" s="136"/>
      <c r="AQ14" s="308"/>
      <c r="AR14" s="104"/>
      <c r="AS14" s="105"/>
      <c r="AT14" s="222">
        <f t="shared" si="4"/>
        <v>0</v>
      </c>
      <c r="AU14" s="80"/>
      <c r="AV14" s="178" t="b">
        <f t="shared" si="5"/>
        <v>1</v>
      </c>
      <c r="AW14" s="178" t="b">
        <f t="shared" si="6"/>
        <v>1</v>
      </c>
    </row>
    <row r="15" spans="1:49" s="100" customFormat="1" ht="15.75" customHeight="1">
      <c r="A15" s="83"/>
      <c r="B15" s="95"/>
      <c r="C15" s="41"/>
      <c r="D15" s="89"/>
      <c r="E15" s="89"/>
      <c r="F15" s="89"/>
      <c r="G15" s="89"/>
      <c r="H15" s="89"/>
      <c r="I15" s="89"/>
      <c r="J15" s="89"/>
      <c r="K15" s="89"/>
      <c r="L15" s="199"/>
      <c r="M15" s="194">
        <f t="shared" si="0"/>
        <v>0</v>
      </c>
      <c r="N15" s="196">
        <f t="shared" si="1"/>
        <v>0</v>
      </c>
      <c r="O15" s="292"/>
      <c r="P15" s="82"/>
      <c r="Q15" s="82"/>
      <c r="R15" s="264"/>
      <c r="S15" s="82"/>
      <c r="T15" s="198">
        <f t="shared" si="2"/>
        <v>0</v>
      </c>
      <c r="U15" s="199"/>
      <c r="V15" s="99"/>
      <c r="W15" s="99"/>
      <c r="X15" s="82"/>
      <c r="Y15" s="82"/>
      <c r="Z15" s="82"/>
      <c r="AA15" s="82"/>
      <c r="AB15" s="99"/>
      <c r="AC15" s="194">
        <f t="shared" si="3"/>
        <v>0</v>
      </c>
      <c r="AD15" s="99"/>
      <c r="AE15" s="99"/>
      <c r="AF15" s="43"/>
      <c r="AG15" s="43"/>
      <c r="AH15" s="43"/>
      <c r="AI15" s="43"/>
      <c r="AJ15" s="43"/>
      <c r="AK15" s="43"/>
      <c r="AL15" s="43"/>
      <c r="AM15" s="43"/>
      <c r="AN15" s="43"/>
      <c r="AO15" s="136"/>
      <c r="AP15" s="136"/>
      <c r="AQ15" s="308"/>
      <c r="AR15" s="104"/>
      <c r="AS15" s="105"/>
      <c r="AT15" s="222">
        <f t="shared" si="4"/>
        <v>0</v>
      </c>
      <c r="AU15" s="80"/>
      <c r="AV15" s="178" t="b">
        <f t="shared" si="5"/>
        <v>1</v>
      </c>
      <c r="AW15" s="178" t="b">
        <f t="shared" si="6"/>
        <v>1</v>
      </c>
    </row>
    <row r="16" spans="1:49" ht="15.75" customHeight="1">
      <c r="A16" s="83"/>
      <c r="B16" s="47"/>
      <c r="C16" s="89"/>
      <c r="D16" s="41"/>
      <c r="E16" s="41"/>
      <c r="F16" s="41"/>
      <c r="G16" s="41"/>
      <c r="H16" s="41"/>
      <c r="I16" s="41"/>
      <c r="J16" s="41"/>
      <c r="K16" s="41"/>
      <c r="L16" s="199"/>
      <c r="M16" s="194">
        <f t="shared" si="0"/>
        <v>0</v>
      </c>
      <c r="N16" s="196">
        <f t="shared" si="1"/>
        <v>0</v>
      </c>
      <c r="O16" s="292"/>
      <c r="P16" s="82"/>
      <c r="Q16" s="82"/>
      <c r="R16" s="82"/>
      <c r="S16" s="82"/>
      <c r="T16" s="198">
        <f t="shared" si="2"/>
        <v>0</v>
      </c>
      <c r="U16" s="195"/>
      <c r="V16" s="50"/>
      <c r="W16" s="50"/>
      <c r="X16" s="50"/>
      <c r="Y16" s="50"/>
      <c r="Z16" s="50"/>
      <c r="AA16" s="50"/>
      <c r="AB16" s="50"/>
      <c r="AC16" s="194">
        <f t="shared" si="3"/>
        <v>0</v>
      </c>
      <c r="AD16" s="50"/>
      <c r="AE16" s="50"/>
      <c r="AF16" s="50"/>
      <c r="AG16" s="43"/>
      <c r="AH16" s="43"/>
      <c r="AI16" s="43"/>
      <c r="AJ16" s="43"/>
      <c r="AK16" s="43"/>
      <c r="AL16" s="43"/>
      <c r="AM16" s="43"/>
      <c r="AN16" s="43"/>
      <c r="AO16" s="97"/>
      <c r="AP16" s="97"/>
      <c r="AQ16" s="97"/>
      <c r="AR16" s="105"/>
      <c r="AS16" s="108"/>
      <c r="AT16" s="222">
        <f t="shared" si="4"/>
        <v>0</v>
      </c>
      <c r="AU16" s="80"/>
      <c r="AV16" s="178" t="b">
        <f t="shared" si="5"/>
        <v>1</v>
      </c>
      <c r="AW16" s="178" t="b">
        <f t="shared" si="6"/>
        <v>1</v>
      </c>
    </row>
    <row r="17" spans="1:49" ht="18.75" customHeight="1">
      <c r="A17" s="83"/>
      <c r="B17" s="47"/>
      <c r="C17" s="41"/>
      <c r="D17" s="41"/>
      <c r="E17" s="41"/>
      <c r="F17" s="41"/>
      <c r="G17" s="41"/>
      <c r="H17" s="41"/>
      <c r="I17" s="41"/>
      <c r="J17" s="41"/>
      <c r="K17" s="41"/>
      <c r="L17" s="195"/>
      <c r="M17" s="194">
        <f t="shared" si="0"/>
        <v>0</v>
      </c>
      <c r="N17" s="196">
        <f t="shared" si="1"/>
        <v>0</v>
      </c>
      <c r="O17" s="292"/>
      <c r="P17" s="82"/>
      <c r="Q17" s="82"/>
      <c r="R17" s="82"/>
      <c r="S17" s="82"/>
      <c r="T17" s="198">
        <f t="shared" si="2"/>
        <v>0</v>
      </c>
      <c r="U17" s="195"/>
      <c r="V17" s="50"/>
      <c r="W17" s="50"/>
      <c r="X17" s="50"/>
      <c r="Y17" s="43"/>
      <c r="Z17" s="43"/>
      <c r="AA17" s="43"/>
      <c r="AB17" s="50"/>
      <c r="AC17" s="194">
        <f t="shared" si="3"/>
        <v>0</v>
      </c>
      <c r="AD17" s="50"/>
      <c r="AE17" s="50"/>
      <c r="AF17" s="50"/>
      <c r="AG17" s="50"/>
      <c r="AH17" s="43"/>
      <c r="AI17" s="43"/>
      <c r="AJ17" s="43"/>
      <c r="AK17" s="43"/>
      <c r="AL17" s="43"/>
      <c r="AM17" s="43"/>
      <c r="AN17" s="43"/>
      <c r="AO17" s="97"/>
      <c r="AP17" s="200"/>
      <c r="AQ17" s="97"/>
      <c r="AR17" s="105"/>
      <c r="AS17" s="108"/>
      <c r="AT17" s="222">
        <f t="shared" si="4"/>
        <v>0</v>
      </c>
      <c r="AU17" s="80"/>
      <c r="AV17" s="178" t="b">
        <f t="shared" si="5"/>
        <v>1</v>
      </c>
      <c r="AW17" s="178" t="b">
        <f t="shared" si="6"/>
        <v>1</v>
      </c>
    </row>
    <row r="18" spans="1:49" s="100" customFormat="1" ht="19.5" customHeight="1">
      <c r="A18" s="83"/>
      <c r="B18" s="95"/>
      <c r="C18" s="89"/>
      <c r="D18" s="89"/>
      <c r="E18" s="89"/>
      <c r="F18" s="89"/>
      <c r="G18" s="89"/>
      <c r="H18" s="89"/>
      <c r="I18" s="89"/>
      <c r="J18" s="89"/>
      <c r="K18" s="89"/>
      <c r="L18" s="199"/>
      <c r="M18" s="194">
        <f t="shared" si="0"/>
        <v>0</v>
      </c>
      <c r="N18" s="196">
        <f t="shared" si="1"/>
        <v>0</v>
      </c>
      <c r="O18" s="292"/>
      <c r="P18" s="82"/>
      <c r="Q18" s="82"/>
      <c r="R18" s="82"/>
      <c r="S18" s="82"/>
      <c r="T18" s="198">
        <f t="shared" si="2"/>
        <v>0</v>
      </c>
      <c r="U18" s="199"/>
      <c r="V18" s="99"/>
      <c r="W18" s="99"/>
      <c r="X18" s="99"/>
      <c r="Y18" s="99"/>
      <c r="Z18" s="82"/>
      <c r="AA18" s="82"/>
      <c r="AB18" s="99"/>
      <c r="AC18" s="194">
        <f t="shared" si="3"/>
        <v>0</v>
      </c>
      <c r="AD18" s="99"/>
      <c r="AE18" s="99"/>
      <c r="AF18" s="82"/>
      <c r="AG18" s="82"/>
      <c r="AH18" s="82"/>
      <c r="AI18" s="82"/>
      <c r="AJ18" s="82"/>
      <c r="AK18" s="82"/>
      <c r="AL18" s="82"/>
      <c r="AM18" s="82"/>
      <c r="AN18" s="82"/>
      <c r="AO18" s="308"/>
      <c r="AP18" s="308"/>
      <c r="AQ18" s="308"/>
      <c r="AR18" s="105"/>
      <c r="AS18" s="108"/>
      <c r="AT18" s="295">
        <f t="shared" si="4"/>
        <v>0</v>
      </c>
      <c r="AU18" s="80"/>
      <c r="AV18" s="178" t="b">
        <f t="shared" si="5"/>
        <v>1</v>
      </c>
      <c r="AW18" s="178" t="b">
        <f t="shared" si="6"/>
        <v>1</v>
      </c>
    </row>
    <row r="19" spans="1:49" ht="19.5" customHeight="1">
      <c r="A19" s="83"/>
      <c r="B19" s="47"/>
      <c r="C19" s="89"/>
      <c r="D19" s="89"/>
      <c r="E19" s="41"/>
      <c r="F19" s="41"/>
      <c r="G19" s="41"/>
      <c r="H19" s="41"/>
      <c r="I19" s="41"/>
      <c r="J19" s="41"/>
      <c r="K19" s="41"/>
      <c r="L19" s="195"/>
      <c r="M19" s="194">
        <f t="shared" si="0"/>
        <v>0</v>
      </c>
      <c r="N19" s="196">
        <f t="shared" si="1"/>
        <v>0</v>
      </c>
      <c r="O19" s="292"/>
      <c r="P19" s="82"/>
      <c r="Q19" s="264"/>
      <c r="R19" s="82"/>
      <c r="S19" s="82"/>
      <c r="T19" s="198">
        <f t="shared" si="2"/>
        <v>0</v>
      </c>
      <c r="U19" s="195"/>
      <c r="V19" s="99"/>
      <c r="W19" s="99"/>
      <c r="X19" s="50"/>
      <c r="Y19" s="50"/>
      <c r="Z19" s="50"/>
      <c r="AA19" s="50"/>
      <c r="AB19" s="50"/>
      <c r="AC19" s="194">
        <f t="shared" si="3"/>
        <v>0</v>
      </c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97"/>
      <c r="AP19" s="97"/>
      <c r="AQ19" s="97"/>
      <c r="AR19" s="105"/>
      <c r="AS19" s="108"/>
      <c r="AT19" s="222">
        <f t="shared" si="4"/>
        <v>0</v>
      </c>
      <c r="AU19" s="80"/>
      <c r="AV19" s="178" t="b">
        <f t="shared" si="5"/>
        <v>1</v>
      </c>
      <c r="AW19" s="178" t="b">
        <f t="shared" si="6"/>
        <v>1</v>
      </c>
    </row>
    <row r="20" spans="1:49" ht="18.75" customHeight="1">
      <c r="A20" s="83"/>
      <c r="B20" s="47"/>
      <c r="C20" s="89"/>
      <c r="D20" s="41"/>
      <c r="E20" s="41"/>
      <c r="F20" s="41"/>
      <c r="G20" s="41"/>
      <c r="H20" s="41"/>
      <c r="I20" s="41"/>
      <c r="J20" s="41"/>
      <c r="K20" s="41"/>
      <c r="L20" s="199"/>
      <c r="M20" s="194">
        <f t="shared" si="0"/>
        <v>0</v>
      </c>
      <c r="N20" s="196">
        <f t="shared" si="1"/>
        <v>0</v>
      </c>
      <c r="O20" s="292"/>
      <c r="P20" s="82"/>
      <c r="Q20" s="264"/>
      <c r="R20" s="82"/>
      <c r="S20" s="82"/>
      <c r="T20" s="198">
        <f t="shared" si="2"/>
        <v>0</v>
      </c>
      <c r="U20" s="199"/>
      <c r="V20" s="43"/>
      <c r="W20" s="43"/>
      <c r="X20" s="43"/>
      <c r="Y20" s="43"/>
      <c r="Z20" s="50"/>
      <c r="AA20" s="50"/>
      <c r="AB20" s="43"/>
      <c r="AC20" s="194">
        <f t="shared" si="3"/>
        <v>0</v>
      </c>
      <c r="AD20" s="43"/>
      <c r="AE20" s="43"/>
      <c r="AF20" s="50"/>
      <c r="AG20" s="50"/>
      <c r="AH20" s="50"/>
      <c r="AI20" s="50"/>
      <c r="AJ20" s="50"/>
      <c r="AK20" s="50"/>
      <c r="AL20" s="50"/>
      <c r="AM20" s="50"/>
      <c r="AN20" s="50"/>
      <c r="AO20" s="97"/>
      <c r="AP20" s="97"/>
      <c r="AQ20" s="97"/>
      <c r="AR20" s="105"/>
      <c r="AS20" s="108"/>
      <c r="AT20" s="295">
        <f t="shared" si="4"/>
        <v>0</v>
      </c>
      <c r="AU20" s="80"/>
      <c r="AV20" s="178" t="b">
        <f t="shared" si="5"/>
        <v>1</v>
      </c>
      <c r="AW20" s="178" t="b">
        <f t="shared" si="6"/>
        <v>1</v>
      </c>
    </row>
    <row r="21" spans="1:49" ht="18.75" customHeight="1">
      <c r="A21" s="83"/>
      <c r="B21" s="47"/>
      <c r="C21" s="89"/>
      <c r="D21" s="41"/>
      <c r="E21" s="41"/>
      <c r="F21" s="41"/>
      <c r="G21" s="41"/>
      <c r="H21" s="41"/>
      <c r="I21" s="41"/>
      <c r="J21" s="41"/>
      <c r="K21" s="41"/>
      <c r="L21" s="195"/>
      <c r="M21" s="194">
        <f t="shared" si="0"/>
        <v>0</v>
      </c>
      <c r="N21" s="196">
        <f t="shared" si="1"/>
        <v>0</v>
      </c>
      <c r="O21" s="292"/>
      <c r="P21" s="82"/>
      <c r="Q21" s="82"/>
      <c r="R21" s="82"/>
      <c r="S21" s="82"/>
      <c r="T21" s="198">
        <f t="shared" si="2"/>
        <v>0</v>
      </c>
      <c r="U21" s="195"/>
      <c r="V21" s="43"/>
      <c r="W21" s="43"/>
      <c r="X21" s="43"/>
      <c r="Y21" s="43"/>
      <c r="Z21" s="50"/>
      <c r="AA21" s="50"/>
      <c r="AB21" s="50"/>
      <c r="AC21" s="194">
        <f t="shared" si="3"/>
        <v>0</v>
      </c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97"/>
      <c r="AP21" s="200"/>
      <c r="AQ21" s="97"/>
      <c r="AR21" s="105"/>
      <c r="AS21" s="105"/>
      <c r="AT21" s="222">
        <f t="shared" si="4"/>
        <v>0</v>
      </c>
      <c r="AU21" s="80"/>
      <c r="AV21" s="178" t="b">
        <f t="shared" si="5"/>
        <v>1</v>
      </c>
      <c r="AW21" s="178" t="b">
        <f t="shared" si="6"/>
        <v>1</v>
      </c>
    </row>
    <row r="22" spans="1:49" ht="18" customHeight="1">
      <c r="A22" s="83"/>
      <c r="B22" s="47"/>
      <c r="C22" s="89"/>
      <c r="D22" s="41"/>
      <c r="E22" s="41"/>
      <c r="F22" s="41"/>
      <c r="G22" s="41"/>
      <c r="H22" s="41"/>
      <c r="I22" s="41"/>
      <c r="J22" s="41"/>
      <c r="K22" s="41"/>
      <c r="L22" s="199"/>
      <c r="M22" s="194">
        <f t="shared" si="0"/>
        <v>0</v>
      </c>
      <c r="N22" s="196">
        <f t="shared" si="1"/>
        <v>0</v>
      </c>
      <c r="O22" s="292"/>
      <c r="P22" s="82"/>
      <c r="Q22" s="82"/>
      <c r="R22" s="82"/>
      <c r="S22" s="82"/>
      <c r="T22" s="198">
        <f t="shared" si="2"/>
        <v>0</v>
      </c>
      <c r="U22" s="195"/>
      <c r="V22" s="50"/>
      <c r="W22" s="50"/>
      <c r="X22" s="43"/>
      <c r="Y22" s="43"/>
      <c r="Z22" s="50"/>
      <c r="AA22" s="50"/>
      <c r="AB22" s="50"/>
      <c r="AC22" s="194">
        <f t="shared" si="3"/>
        <v>0</v>
      </c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125"/>
      <c r="AP22" s="201"/>
      <c r="AQ22" s="125"/>
      <c r="AR22" s="105"/>
      <c r="AS22" s="105"/>
      <c r="AT22" s="222">
        <f t="shared" si="4"/>
        <v>0</v>
      </c>
      <c r="AU22" s="80"/>
      <c r="AV22" s="178" t="b">
        <f t="shared" si="5"/>
        <v>1</v>
      </c>
      <c r="AW22" s="178" t="b">
        <f t="shared" si="6"/>
        <v>1</v>
      </c>
    </row>
    <row r="23" spans="1:49" ht="18" customHeight="1">
      <c r="A23" s="83"/>
      <c r="B23" s="47"/>
      <c r="C23" s="89"/>
      <c r="D23" s="41"/>
      <c r="E23" s="41"/>
      <c r="F23" s="41"/>
      <c r="G23" s="41"/>
      <c r="H23" s="41"/>
      <c r="I23" s="41"/>
      <c r="J23" s="41"/>
      <c r="K23" s="41"/>
      <c r="L23" s="199"/>
      <c r="M23" s="194">
        <f t="shared" si="0"/>
        <v>0</v>
      </c>
      <c r="N23" s="196">
        <f t="shared" si="1"/>
        <v>0</v>
      </c>
      <c r="O23" s="292"/>
      <c r="P23" s="82"/>
      <c r="Q23" s="82"/>
      <c r="R23" s="264"/>
      <c r="S23" s="82"/>
      <c r="T23" s="198">
        <f t="shared" si="2"/>
        <v>0</v>
      </c>
      <c r="U23" s="195"/>
      <c r="V23" s="50"/>
      <c r="W23" s="50"/>
      <c r="X23" s="43"/>
      <c r="Y23" s="43"/>
      <c r="Z23" s="43"/>
      <c r="AA23" s="43"/>
      <c r="AB23" s="50"/>
      <c r="AC23" s="194">
        <f t="shared" si="3"/>
        <v>0</v>
      </c>
      <c r="AD23" s="50"/>
      <c r="AE23" s="50"/>
      <c r="AF23" s="43"/>
      <c r="AG23" s="43"/>
      <c r="AH23" s="43"/>
      <c r="AI23" s="43"/>
      <c r="AJ23" s="43"/>
      <c r="AK23" s="43"/>
      <c r="AL23" s="43"/>
      <c r="AM23" s="43"/>
      <c r="AN23" s="43"/>
      <c r="AO23" s="102"/>
      <c r="AP23" s="102"/>
      <c r="AQ23" s="102"/>
      <c r="AR23" s="105"/>
      <c r="AS23" s="105"/>
      <c r="AT23" s="222">
        <f t="shared" si="4"/>
        <v>0</v>
      </c>
      <c r="AU23" s="80"/>
      <c r="AV23" s="178" t="b">
        <f t="shared" si="5"/>
        <v>1</v>
      </c>
      <c r="AW23" s="178" t="b">
        <f t="shared" si="6"/>
        <v>1</v>
      </c>
    </row>
    <row r="24" spans="1:49" s="100" customFormat="1" ht="18" customHeight="1">
      <c r="A24" s="83"/>
      <c r="B24" s="95"/>
      <c r="C24" s="89"/>
      <c r="D24" s="89"/>
      <c r="E24" s="89"/>
      <c r="F24" s="89"/>
      <c r="G24" s="89"/>
      <c r="H24" s="89"/>
      <c r="I24" s="89"/>
      <c r="J24" s="89"/>
      <c r="K24" s="89"/>
      <c r="L24" s="199"/>
      <c r="M24" s="194">
        <f t="shared" si="0"/>
        <v>0</v>
      </c>
      <c r="N24" s="196">
        <f t="shared" si="1"/>
        <v>0</v>
      </c>
      <c r="O24" s="292"/>
      <c r="P24" s="82"/>
      <c r="Q24" s="82"/>
      <c r="R24" s="82"/>
      <c r="S24" s="82"/>
      <c r="T24" s="198">
        <f t="shared" si="2"/>
        <v>0</v>
      </c>
      <c r="U24" s="199"/>
      <c r="V24" s="99"/>
      <c r="W24" s="99"/>
      <c r="X24" s="82"/>
      <c r="Y24" s="82"/>
      <c r="Z24" s="82"/>
      <c r="AA24" s="82"/>
      <c r="AB24" s="99"/>
      <c r="AC24" s="194">
        <f t="shared" si="3"/>
        <v>0</v>
      </c>
      <c r="AD24" s="99"/>
      <c r="AE24" s="99"/>
      <c r="AF24" s="82"/>
      <c r="AG24" s="82"/>
      <c r="AH24" s="82"/>
      <c r="AI24" s="82"/>
      <c r="AJ24" s="82"/>
      <c r="AK24" s="82"/>
      <c r="AL24" s="82"/>
      <c r="AM24" s="82"/>
      <c r="AN24" s="82"/>
      <c r="AO24" s="234"/>
      <c r="AP24" s="234"/>
      <c r="AQ24" s="234"/>
      <c r="AR24" s="105"/>
      <c r="AS24" s="105"/>
      <c r="AT24" s="295">
        <f t="shared" si="4"/>
        <v>0</v>
      </c>
      <c r="AU24" s="80"/>
      <c r="AV24" s="178" t="b">
        <f t="shared" si="5"/>
        <v>1</v>
      </c>
      <c r="AW24" s="178" t="b">
        <f t="shared" si="6"/>
        <v>1</v>
      </c>
    </row>
    <row r="25" spans="1:49" ht="18" customHeight="1">
      <c r="A25" s="83"/>
      <c r="B25" s="47"/>
      <c r="C25" s="89"/>
      <c r="D25" s="41"/>
      <c r="E25" s="41"/>
      <c r="F25" s="41"/>
      <c r="G25" s="41"/>
      <c r="H25" s="41"/>
      <c r="I25" s="41"/>
      <c r="J25" s="41"/>
      <c r="K25" s="41"/>
      <c r="L25" s="199"/>
      <c r="M25" s="194">
        <f t="shared" si="0"/>
        <v>0</v>
      </c>
      <c r="N25" s="196">
        <f t="shared" si="1"/>
        <v>0</v>
      </c>
      <c r="O25" s="292"/>
      <c r="P25" s="82"/>
      <c r="Q25" s="264"/>
      <c r="R25" s="82"/>
      <c r="S25" s="82"/>
      <c r="T25" s="198">
        <f t="shared" si="2"/>
        <v>0</v>
      </c>
      <c r="U25" s="199"/>
      <c r="V25" s="50"/>
      <c r="W25" s="50"/>
      <c r="X25" s="43"/>
      <c r="Y25" s="43"/>
      <c r="Z25" s="43"/>
      <c r="AA25" s="43"/>
      <c r="AB25" s="50"/>
      <c r="AC25" s="194">
        <f t="shared" si="3"/>
        <v>0</v>
      </c>
      <c r="AD25" s="50"/>
      <c r="AE25" s="50"/>
      <c r="AF25" s="43"/>
      <c r="AG25" s="43"/>
      <c r="AH25" s="43"/>
      <c r="AI25" s="43"/>
      <c r="AJ25" s="43"/>
      <c r="AK25" s="43"/>
      <c r="AL25" s="43"/>
      <c r="AM25" s="43"/>
      <c r="AN25" s="43"/>
      <c r="AO25" s="102"/>
      <c r="AP25" s="102"/>
      <c r="AQ25" s="102"/>
      <c r="AR25" s="105"/>
      <c r="AS25" s="105"/>
      <c r="AT25" s="222">
        <f t="shared" si="4"/>
        <v>0</v>
      </c>
      <c r="AU25" s="80"/>
      <c r="AV25" s="178" t="b">
        <f t="shared" si="5"/>
        <v>1</v>
      </c>
      <c r="AW25" s="178" t="b">
        <f t="shared" si="6"/>
        <v>1</v>
      </c>
    </row>
    <row r="26" spans="1:49" ht="18" customHeight="1">
      <c r="A26" s="83"/>
      <c r="B26" s="47"/>
      <c r="C26" s="89"/>
      <c r="D26" s="41"/>
      <c r="E26" s="41"/>
      <c r="F26" s="41"/>
      <c r="G26" s="41"/>
      <c r="H26" s="41"/>
      <c r="I26" s="41"/>
      <c r="J26" s="41"/>
      <c r="K26" s="41"/>
      <c r="L26" s="199"/>
      <c r="M26" s="194">
        <f t="shared" si="0"/>
        <v>0</v>
      </c>
      <c r="N26" s="196">
        <f t="shared" si="1"/>
        <v>0</v>
      </c>
      <c r="O26" s="292"/>
      <c r="P26" s="82"/>
      <c r="Q26" s="82"/>
      <c r="R26" s="82"/>
      <c r="S26" s="82"/>
      <c r="T26" s="198">
        <f t="shared" si="2"/>
        <v>0</v>
      </c>
      <c r="U26" s="199"/>
      <c r="V26" s="50"/>
      <c r="W26" s="50"/>
      <c r="X26" s="43"/>
      <c r="Y26" s="43"/>
      <c r="Z26" s="43"/>
      <c r="AA26" s="43"/>
      <c r="AB26" s="50"/>
      <c r="AC26" s="194">
        <f t="shared" si="3"/>
        <v>0</v>
      </c>
      <c r="AD26" s="50"/>
      <c r="AE26" s="50"/>
      <c r="AF26" s="43"/>
      <c r="AG26" s="43"/>
      <c r="AH26" s="43"/>
      <c r="AI26" s="43"/>
      <c r="AJ26" s="43"/>
      <c r="AK26" s="43"/>
      <c r="AL26" s="43"/>
      <c r="AM26" s="43"/>
      <c r="AN26" s="43"/>
      <c r="AO26" s="102"/>
      <c r="AP26" s="102"/>
      <c r="AQ26" s="102"/>
      <c r="AR26" s="105"/>
      <c r="AS26" s="105"/>
      <c r="AT26" s="222">
        <f t="shared" si="4"/>
        <v>0</v>
      </c>
      <c r="AU26" s="80"/>
      <c r="AV26" s="178" t="b">
        <f t="shared" si="5"/>
        <v>1</v>
      </c>
      <c r="AW26" s="178" t="b">
        <f t="shared" si="6"/>
        <v>1</v>
      </c>
    </row>
    <row r="27" spans="1:49" s="100" customFormat="1" ht="18" customHeight="1">
      <c r="A27" s="83"/>
      <c r="B27" s="95"/>
      <c r="C27" s="89"/>
      <c r="D27" s="89"/>
      <c r="E27" s="89"/>
      <c r="F27" s="89"/>
      <c r="G27" s="89"/>
      <c r="H27" s="89"/>
      <c r="I27" s="89"/>
      <c r="J27" s="89"/>
      <c r="K27" s="89"/>
      <c r="L27" s="199"/>
      <c r="M27" s="194">
        <f t="shared" si="0"/>
        <v>0</v>
      </c>
      <c r="N27" s="196">
        <f t="shared" si="1"/>
        <v>0</v>
      </c>
      <c r="O27" s="292"/>
      <c r="P27" s="82"/>
      <c r="Q27" s="82"/>
      <c r="R27" s="82"/>
      <c r="S27" s="82"/>
      <c r="T27" s="198">
        <f t="shared" si="2"/>
        <v>0</v>
      </c>
      <c r="U27" s="199"/>
      <c r="V27" s="99"/>
      <c r="W27" s="99"/>
      <c r="X27" s="82"/>
      <c r="Y27" s="82"/>
      <c r="Z27" s="82"/>
      <c r="AA27" s="82"/>
      <c r="AB27" s="99"/>
      <c r="AC27" s="194">
        <f t="shared" si="3"/>
        <v>0</v>
      </c>
      <c r="AD27" s="99"/>
      <c r="AE27" s="99"/>
      <c r="AF27" s="82"/>
      <c r="AG27" s="82"/>
      <c r="AH27" s="82"/>
      <c r="AI27" s="82"/>
      <c r="AJ27" s="82"/>
      <c r="AK27" s="82"/>
      <c r="AL27" s="82"/>
      <c r="AM27" s="82"/>
      <c r="AN27" s="82"/>
      <c r="AO27" s="209"/>
      <c r="AP27" s="209"/>
      <c r="AQ27" s="209"/>
      <c r="AR27" s="105"/>
      <c r="AS27" s="105"/>
      <c r="AT27" s="295">
        <f t="shared" si="4"/>
        <v>0</v>
      </c>
      <c r="AU27" s="80"/>
      <c r="AV27" s="178" t="b">
        <f t="shared" si="5"/>
        <v>1</v>
      </c>
      <c r="AW27" s="178" t="b">
        <f t="shared" si="6"/>
        <v>1</v>
      </c>
    </row>
    <row r="28" spans="1:49" s="100" customFormat="1" ht="18" customHeight="1">
      <c r="A28" s="83"/>
      <c r="B28" s="95"/>
      <c r="C28" s="89"/>
      <c r="D28" s="89"/>
      <c r="E28" s="89"/>
      <c r="F28" s="89"/>
      <c r="G28" s="89"/>
      <c r="H28" s="89"/>
      <c r="I28" s="89"/>
      <c r="J28" s="89"/>
      <c r="K28" s="89"/>
      <c r="L28" s="199"/>
      <c r="M28" s="194">
        <f t="shared" si="0"/>
        <v>0</v>
      </c>
      <c r="N28" s="196">
        <f t="shared" si="1"/>
        <v>0</v>
      </c>
      <c r="O28" s="292"/>
      <c r="P28" s="82"/>
      <c r="Q28" s="82"/>
      <c r="R28" s="82"/>
      <c r="S28" s="82"/>
      <c r="T28" s="198">
        <f t="shared" si="2"/>
        <v>0</v>
      </c>
      <c r="U28" s="199"/>
      <c r="V28" s="99"/>
      <c r="W28" s="99"/>
      <c r="X28" s="82"/>
      <c r="Y28" s="82"/>
      <c r="Z28" s="82"/>
      <c r="AA28" s="82"/>
      <c r="AB28" s="99"/>
      <c r="AC28" s="194">
        <f t="shared" si="3"/>
        <v>0</v>
      </c>
      <c r="AD28" s="99"/>
      <c r="AE28" s="99"/>
      <c r="AF28" s="82"/>
      <c r="AG28" s="82"/>
      <c r="AH28" s="82"/>
      <c r="AI28" s="82"/>
      <c r="AJ28" s="82"/>
      <c r="AK28" s="82"/>
      <c r="AL28" s="82"/>
      <c r="AM28" s="82"/>
      <c r="AN28" s="82"/>
      <c r="AO28" s="209"/>
      <c r="AP28" s="209"/>
      <c r="AQ28" s="209"/>
      <c r="AR28" s="105"/>
      <c r="AS28" s="105"/>
      <c r="AT28" s="295">
        <f t="shared" si="4"/>
        <v>0</v>
      </c>
      <c r="AU28" s="80"/>
      <c r="AV28" s="178" t="b">
        <f t="shared" si="5"/>
        <v>1</v>
      </c>
      <c r="AW28" s="178" t="b">
        <f t="shared" si="6"/>
        <v>1</v>
      </c>
    </row>
    <row r="29" spans="1:49" ht="18" customHeight="1">
      <c r="A29" s="83"/>
      <c r="B29" s="47"/>
      <c r="C29" s="89"/>
      <c r="D29" s="41"/>
      <c r="E29" s="41"/>
      <c r="F29" s="41"/>
      <c r="G29" s="41"/>
      <c r="H29" s="41"/>
      <c r="I29" s="41"/>
      <c r="J29" s="41"/>
      <c r="K29" s="41"/>
      <c r="L29" s="195"/>
      <c r="M29" s="194">
        <f t="shared" si="0"/>
        <v>0</v>
      </c>
      <c r="N29" s="196">
        <f t="shared" si="1"/>
        <v>0</v>
      </c>
      <c r="O29" s="292"/>
      <c r="P29" s="82"/>
      <c r="Q29" s="82"/>
      <c r="R29" s="82"/>
      <c r="S29" s="82"/>
      <c r="T29" s="198">
        <f t="shared" si="2"/>
        <v>0</v>
      </c>
      <c r="U29" s="43"/>
      <c r="V29" s="50"/>
      <c r="W29" s="50"/>
      <c r="X29" s="43"/>
      <c r="Y29" s="43"/>
      <c r="Z29" s="43"/>
      <c r="AA29" s="43"/>
      <c r="AB29" s="50"/>
      <c r="AC29" s="194">
        <f t="shared" si="3"/>
        <v>0</v>
      </c>
      <c r="AD29" s="50"/>
      <c r="AE29" s="50"/>
      <c r="AF29" s="43"/>
      <c r="AG29" s="43"/>
      <c r="AH29" s="43"/>
      <c r="AI29" s="43"/>
      <c r="AJ29" s="43"/>
      <c r="AK29" s="43"/>
      <c r="AL29" s="43"/>
      <c r="AM29" s="43"/>
      <c r="AN29" s="43"/>
      <c r="AO29" s="102"/>
      <c r="AP29" s="102"/>
      <c r="AQ29" s="102"/>
      <c r="AR29" s="105"/>
      <c r="AS29" s="105"/>
      <c r="AT29" s="222">
        <f t="shared" si="4"/>
        <v>0</v>
      </c>
      <c r="AU29" s="80"/>
      <c r="AV29" s="178" t="b">
        <f t="shared" si="5"/>
        <v>1</v>
      </c>
      <c r="AW29" s="178" t="b">
        <f t="shared" si="6"/>
        <v>1</v>
      </c>
    </row>
    <row r="30" spans="1:49" s="100" customFormat="1" ht="18" customHeight="1">
      <c r="A30" s="83"/>
      <c r="B30" s="95"/>
      <c r="C30" s="89"/>
      <c r="D30" s="89"/>
      <c r="E30" s="89"/>
      <c r="F30" s="89"/>
      <c r="G30" s="89"/>
      <c r="H30" s="89"/>
      <c r="I30" s="89"/>
      <c r="J30" s="89"/>
      <c r="K30" s="89"/>
      <c r="L30" s="199"/>
      <c r="M30" s="194">
        <f t="shared" si="0"/>
        <v>0</v>
      </c>
      <c r="N30" s="196">
        <f t="shared" si="1"/>
        <v>0</v>
      </c>
      <c r="O30" s="292"/>
      <c r="P30" s="82"/>
      <c r="Q30" s="82"/>
      <c r="R30" s="82"/>
      <c r="S30" s="82"/>
      <c r="T30" s="198">
        <f t="shared" si="2"/>
        <v>0</v>
      </c>
      <c r="U30" s="82"/>
      <c r="V30" s="99"/>
      <c r="W30" s="99"/>
      <c r="X30" s="82"/>
      <c r="Y30" s="82"/>
      <c r="Z30" s="82"/>
      <c r="AA30" s="82"/>
      <c r="AB30" s="99"/>
      <c r="AC30" s="194">
        <f t="shared" si="3"/>
        <v>0</v>
      </c>
      <c r="AD30" s="99"/>
      <c r="AE30" s="99"/>
      <c r="AF30" s="82"/>
      <c r="AG30" s="82"/>
      <c r="AH30" s="82"/>
      <c r="AI30" s="82"/>
      <c r="AJ30" s="82"/>
      <c r="AK30" s="82"/>
      <c r="AL30" s="82"/>
      <c r="AM30" s="82"/>
      <c r="AN30" s="82"/>
      <c r="AO30" s="209"/>
      <c r="AP30" s="209"/>
      <c r="AQ30" s="209"/>
      <c r="AR30" s="105"/>
      <c r="AS30" s="105"/>
      <c r="AT30" s="295">
        <f t="shared" si="4"/>
        <v>0</v>
      </c>
      <c r="AU30" s="80"/>
      <c r="AV30" s="178" t="b">
        <f t="shared" si="5"/>
        <v>1</v>
      </c>
      <c r="AW30" s="178" t="b">
        <f t="shared" si="6"/>
        <v>1</v>
      </c>
    </row>
    <row r="31" spans="1:49" s="100" customFormat="1" ht="18" customHeight="1">
      <c r="A31" s="83"/>
      <c r="B31" s="95"/>
      <c r="C31" s="89"/>
      <c r="D31" s="89"/>
      <c r="E31" s="89"/>
      <c r="F31" s="89"/>
      <c r="G31" s="89"/>
      <c r="H31" s="89"/>
      <c r="I31" s="89"/>
      <c r="J31" s="89"/>
      <c r="K31" s="89"/>
      <c r="L31" s="199"/>
      <c r="M31" s="194">
        <f t="shared" si="0"/>
        <v>0</v>
      </c>
      <c r="N31" s="196">
        <f t="shared" si="1"/>
        <v>0</v>
      </c>
      <c r="O31" s="292"/>
      <c r="P31" s="82"/>
      <c r="Q31" s="82"/>
      <c r="R31" s="82"/>
      <c r="S31" s="82"/>
      <c r="T31" s="198">
        <f t="shared" si="2"/>
        <v>0</v>
      </c>
      <c r="U31" s="82"/>
      <c r="V31" s="99"/>
      <c r="W31" s="99"/>
      <c r="X31" s="82"/>
      <c r="Y31" s="82"/>
      <c r="Z31" s="82"/>
      <c r="AA31" s="82"/>
      <c r="AB31" s="99"/>
      <c r="AC31" s="194">
        <f t="shared" si="3"/>
        <v>0</v>
      </c>
      <c r="AD31" s="99"/>
      <c r="AE31" s="99"/>
      <c r="AF31" s="82"/>
      <c r="AG31" s="82"/>
      <c r="AH31" s="82"/>
      <c r="AI31" s="82"/>
      <c r="AJ31" s="82"/>
      <c r="AK31" s="82"/>
      <c r="AL31" s="82"/>
      <c r="AM31" s="82"/>
      <c r="AN31" s="82"/>
      <c r="AO31" s="293"/>
      <c r="AP31" s="209"/>
      <c r="AQ31" s="209"/>
      <c r="AR31" s="105"/>
      <c r="AS31" s="105"/>
      <c r="AT31" s="295">
        <f t="shared" si="4"/>
        <v>0</v>
      </c>
      <c r="AU31" s="80"/>
      <c r="AV31" s="178" t="b">
        <f t="shared" si="5"/>
        <v>1</v>
      </c>
      <c r="AW31" s="178" t="b">
        <f t="shared" si="6"/>
        <v>1</v>
      </c>
    </row>
    <row r="32" spans="1:49" s="100" customFormat="1" ht="18" customHeight="1">
      <c r="A32" s="83"/>
      <c r="B32" s="95"/>
      <c r="C32" s="89"/>
      <c r="D32" s="89"/>
      <c r="E32" s="89"/>
      <c r="F32" s="89"/>
      <c r="G32" s="89"/>
      <c r="H32" s="89"/>
      <c r="I32" s="89"/>
      <c r="J32" s="89"/>
      <c r="K32" s="89"/>
      <c r="L32" s="199"/>
      <c r="M32" s="194">
        <f t="shared" si="0"/>
        <v>0</v>
      </c>
      <c r="N32" s="196">
        <f t="shared" si="1"/>
        <v>0</v>
      </c>
      <c r="O32" s="292"/>
      <c r="P32" s="82"/>
      <c r="Q32" s="82"/>
      <c r="R32" s="82"/>
      <c r="S32" s="82"/>
      <c r="T32" s="198">
        <f t="shared" si="2"/>
        <v>0</v>
      </c>
      <c r="U32" s="82"/>
      <c r="V32" s="99"/>
      <c r="W32" s="99"/>
      <c r="X32" s="82"/>
      <c r="Y32" s="82"/>
      <c r="Z32" s="82"/>
      <c r="AA32" s="82"/>
      <c r="AB32" s="99"/>
      <c r="AC32" s="194">
        <f t="shared" si="3"/>
        <v>0</v>
      </c>
      <c r="AD32" s="99"/>
      <c r="AE32" s="99"/>
      <c r="AF32" s="82"/>
      <c r="AG32" s="82"/>
      <c r="AH32" s="82"/>
      <c r="AI32" s="82"/>
      <c r="AJ32" s="82"/>
      <c r="AK32" s="82"/>
      <c r="AL32" s="82"/>
      <c r="AM32" s="82"/>
      <c r="AN32" s="82"/>
      <c r="AO32" s="293"/>
      <c r="AP32" s="234"/>
      <c r="AQ32" s="234"/>
      <c r="AR32" s="105"/>
      <c r="AS32" s="105"/>
      <c r="AT32" s="295">
        <f t="shared" si="4"/>
        <v>0</v>
      </c>
      <c r="AU32" s="80"/>
      <c r="AV32" s="178" t="b">
        <f t="shared" si="5"/>
        <v>1</v>
      </c>
      <c r="AW32" s="178" t="b">
        <f t="shared" si="6"/>
        <v>1</v>
      </c>
    </row>
    <row r="33" spans="1:49" s="100" customFormat="1" ht="18" customHeight="1">
      <c r="A33" s="83"/>
      <c r="B33" s="95"/>
      <c r="C33" s="89"/>
      <c r="D33" s="89"/>
      <c r="E33" s="89"/>
      <c r="F33" s="89"/>
      <c r="G33" s="89"/>
      <c r="H33" s="89"/>
      <c r="I33" s="89"/>
      <c r="J33" s="89"/>
      <c r="K33" s="89"/>
      <c r="L33" s="334"/>
      <c r="M33" s="194">
        <f t="shared" si="0"/>
        <v>0</v>
      </c>
      <c r="N33" s="196">
        <f t="shared" si="1"/>
        <v>0</v>
      </c>
      <c r="O33" s="292"/>
      <c r="P33" s="82"/>
      <c r="Q33" s="82"/>
      <c r="R33" s="82"/>
      <c r="S33" s="82"/>
      <c r="T33" s="198">
        <f t="shared" si="2"/>
        <v>0</v>
      </c>
      <c r="U33" s="82"/>
      <c r="V33" s="99"/>
      <c r="W33" s="99"/>
      <c r="X33" s="82"/>
      <c r="Y33" s="82"/>
      <c r="Z33" s="82"/>
      <c r="AA33" s="82"/>
      <c r="AB33" s="99"/>
      <c r="AC33" s="194">
        <f t="shared" si="3"/>
        <v>0</v>
      </c>
      <c r="AD33" s="99"/>
      <c r="AE33" s="99"/>
      <c r="AF33" s="82"/>
      <c r="AG33" s="82"/>
      <c r="AH33" s="82"/>
      <c r="AI33" s="82"/>
      <c r="AJ33" s="82"/>
      <c r="AK33" s="82"/>
      <c r="AL33" s="82"/>
      <c r="AM33" s="82"/>
      <c r="AN33" s="82"/>
      <c r="AO33" s="234"/>
      <c r="AP33" s="234"/>
      <c r="AQ33" s="234"/>
      <c r="AR33" s="105"/>
      <c r="AS33" s="105"/>
      <c r="AT33" s="295">
        <f t="shared" si="4"/>
        <v>0</v>
      </c>
      <c r="AU33" s="80"/>
      <c r="AV33" s="178" t="b">
        <f t="shared" si="5"/>
        <v>1</v>
      </c>
      <c r="AW33" s="178" t="b">
        <f t="shared" si="6"/>
        <v>1</v>
      </c>
    </row>
    <row r="34" spans="1:57" s="294" customFormat="1" ht="16.5" customHeight="1" hidden="1" outlineLevel="1">
      <c r="A34" s="83"/>
      <c r="B34" s="95"/>
      <c r="C34" s="89"/>
      <c r="D34" s="89"/>
      <c r="E34" s="89"/>
      <c r="F34" s="89"/>
      <c r="G34" s="89"/>
      <c r="H34" s="89"/>
      <c r="I34" s="89"/>
      <c r="J34" s="89"/>
      <c r="K34" s="89"/>
      <c r="L34" s="298"/>
      <c r="M34" s="194">
        <f t="shared" si="0"/>
        <v>0</v>
      </c>
      <c r="N34" s="196">
        <f t="shared" si="1"/>
        <v>0</v>
      </c>
      <c r="O34" s="292"/>
      <c r="P34" s="82"/>
      <c r="Q34" s="82"/>
      <c r="R34" s="82"/>
      <c r="S34" s="82"/>
      <c r="T34" s="198">
        <f t="shared" si="2"/>
        <v>0</v>
      </c>
      <c r="U34" s="82"/>
      <c r="V34" s="99"/>
      <c r="W34" s="99"/>
      <c r="X34" s="82"/>
      <c r="Y34" s="82"/>
      <c r="Z34" s="82"/>
      <c r="AA34" s="82"/>
      <c r="AB34" s="99"/>
      <c r="AC34" s="194">
        <f t="shared" si="3"/>
        <v>0</v>
      </c>
      <c r="AD34" s="99"/>
      <c r="AE34" s="99"/>
      <c r="AF34" s="82"/>
      <c r="AG34" s="82"/>
      <c r="AH34" s="82"/>
      <c r="AI34" s="82"/>
      <c r="AJ34" s="82"/>
      <c r="AK34" s="82"/>
      <c r="AL34" s="82"/>
      <c r="AM34" s="82"/>
      <c r="AN34" s="82"/>
      <c r="AO34" s="234"/>
      <c r="AP34" s="234"/>
      <c r="AQ34" s="234"/>
      <c r="AR34" s="105"/>
      <c r="AS34" s="105"/>
      <c r="AT34" s="295">
        <f t="shared" si="4"/>
        <v>0</v>
      </c>
      <c r="AU34" s="80"/>
      <c r="AV34" s="178" t="b">
        <f t="shared" si="5"/>
        <v>1</v>
      </c>
      <c r="AW34" s="178" t="b">
        <f t="shared" si="6"/>
        <v>1</v>
      </c>
      <c r="AX34" s="100"/>
      <c r="AY34" s="100"/>
      <c r="AZ34" s="100"/>
      <c r="BA34" s="100"/>
      <c r="BB34" s="100"/>
      <c r="BC34" s="100"/>
      <c r="BD34" s="100"/>
      <c r="BE34" s="100"/>
    </row>
    <row r="35" spans="1:49" s="100" customFormat="1" ht="16.5" customHeight="1" hidden="1" outlineLevel="1">
      <c r="A35" s="83"/>
      <c r="B35" s="95"/>
      <c r="C35" s="89"/>
      <c r="D35" s="89"/>
      <c r="E35" s="89"/>
      <c r="F35" s="89"/>
      <c r="G35" s="89"/>
      <c r="H35" s="89"/>
      <c r="I35" s="89"/>
      <c r="J35" s="89"/>
      <c r="K35" s="89"/>
      <c r="L35" s="298"/>
      <c r="M35" s="194">
        <f t="shared" si="0"/>
        <v>0</v>
      </c>
      <c r="N35" s="196">
        <f t="shared" si="1"/>
        <v>0</v>
      </c>
      <c r="O35" s="292"/>
      <c r="P35" s="82"/>
      <c r="Q35" s="82"/>
      <c r="R35" s="82"/>
      <c r="S35" s="82"/>
      <c r="T35" s="198">
        <f t="shared" si="2"/>
        <v>0</v>
      </c>
      <c r="U35" s="82"/>
      <c r="V35" s="99"/>
      <c r="W35" s="99"/>
      <c r="X35" s="82"/>
      <c r="Y35" s="82"/>
      <c r="Z35" s="82"/>
      <c r="AA35" s="82"/>
      <c r="AB35" s="99"/>
      <c r="AC35" s="194">
        <f t="shared" si="3"/>
        <v>0</v>
      </c>
      <c r="AD35" s="99"/>
      <c r="AE35" s="99"/>
      <c r="AF35" s="82"/>
      <c r="AG35" s="82"/>
      <c r="AH35" s="82"/>
      <c r="AI35" s="82"/>
      <c r="AJ35" s="82"/>
      <c r="AK35" s="82"/>
      <c r="AL35" s="82"/>
      <c r="AM35" s="82"/>
      <c r="AN35" s="82"/>
      <c r="AO35" s="234"/>
      <c r="AP35" s="234"/>
      <c r="AQ35" s="234"/>
      <c r="AR35" s="105"/>
      <c r="AS35" s="105"/>
      <c r="AT35" s="295">
        <f t="shared" si="4"/>
        <v>0</v>
      </c>
      <c r="AU35" s="80"/>
      <c r="AV35" s="178" t="b">
        <f t="shared" si="5"/>
        <v>1</v>
      </c>
      <c r="AW35" s="178" t="b">
        <f t="shared" si="6"/>
        <v>1</v>
      </c>
    </row>
    <row r="36" spans="1:49" s="100" customFormat="1" ht="16.5" customHeight="1" hidden="1" outlineLevel="1">
      <c r="A36" s="83"/>
      <c r="B36" s="95"/>
      <c r="C36" s="89"/>
      <c r="D36" s="89"/>
      <c r="E36" s="89"/>
      <c r="F36" s="89"/>
      <c r="G36" s="89"/>
      <c r="H36" s="89"/>
      <c r="I36" s="89"/>
      <c r="J36" s="89"/>
      <c r="K36" s="89"/>
      <c r="L36" s="298"/>
      <c r="M36" s="194">
        <f t="shared" si="0"/>
        <v>0</v>
      </c>
      <c r="N36" s="196">
        <f t="shared" si="1"/>
        <v>0</v>
      </c>
      <c r="O36" s="292"/>
      <c r="P36" s="82"/>
      <c r="Q36" s="82"/>
      <c r="R36" s="82"/>
      <c r="S36" s="82"/>
      <c r="T36" s="198">
        <f t="shared" si="2"/>
        <v>0</v>
      </c>
      <c r="U36" s="82"/>
      <c r="V36" s="99"/>
      <c r="W36" s="99"/>
      <c r="X36" s="82"/>
      <c r="Y36" s="82"/>
      <c r="Z36" s="82"/>
      <c r="AA36" s="82"/>
      <c r="AB36" s="99"/>
      <c r="AC36" s="194">
        <f t="shared" si="3"/>
        <v>0</v>
      </c>
      <c r="AD36" s="99"/>
      <c r="AE36" s="99"/>
      <c r="AF36" s="82"/>
      <c r="AG36" s="82"/>
      <c r="AH36" s="82"/>
      <c r="AI36" s="82"/>
      <c r="AJ36" s="82"/>
      <c r="AK36" s="82"/>
      <c r="AL36" s="82"/>
      <c r="AM36" s="82"/>
      <c r="AN36" s="82"/>
      <c r="AO36" s="234"/>
      <c r="AP36" s="234"/>
      <c r="AQ36" s="234"/>
      <c r="AR36" s="105"/>
      <c r="AS36" s="105"/>
      <c r="AT36" s="295">
        <f t="shared" si="4"/>
        <v>0</v>
      </c>
      <c r="AU36" s="80"/>
      <c r="AV36" s="178" t="b">
        <f t="shared" si="5"/>
        <v>1</v>
      </c>
      <c r="AW36" s="178" t="b">
        <f t="shared" si="6"/>
        <v>1</v>
      </c>
    </row>
    <row r="37" spans="1:49" s="100" customFormat="1" ht="16.5" customHeight="1" hidden="1" outlineLevel="1">
      <c r="A37" s="83"/>
      <c r="B37" s="95"/>
      <c r="C37" s="89"/>
      <c r="D37" s="89"/>
      <c r="E37" s="89"/>
      <c r="F37" s="89"/>
      <c r="G37" s="89"/>
      <c r="H37" s="89"/>
      <c r="I37" s="89"/>
      <c r="J37" s="89"/>
      <c r="K37" s="89"/>
      <c r="L37" s="298"/>
      <c r="M37" s="194">
        <f t="shared" si="0"/>
        <v>0</v>
      </c>
      <c r="N37" s="196">
        <f t="shared" si="1"/>
        <v>0</v>
      </c>
      <c r="O37" s="292"/>
      <c r="P37" s="82"/>
      <c r="Q37" s="82"/>
      <c r="R37" s="82"/>
      <c r="S37" s="82"/>
      <c r="T37" s="198">
        <f t="shared" si="2"/>
        <v>0</v>
      </c>
      <c r="U37" s="82"/>
      <c r="V37" s="99"/>
      <c r="W37" s="99"/>
      <c r="X37" s="82"/>
      <c r="Y37" s="82"/>
      <c r="Z37" s="82"/>
      <c r="AA37" s="82"/>
      <c r="AB37" s="99"/>
      <c r="AC37" s="194">
        <f t="shared" si="3"/>
        <v>0</v>
      </c>
      <c r="AD37" s="99"/>
      <c r="AE37" s="99"/>
      <c r="AF37" s="82"/>
      <c r="AG37" s="82"/>
      <c r="AH37" s="82"/>
      <c r="AI37" s="82"/>
      <c r="AJ37" s="82"/>
      <c r="AK37" s="82"/>
      <c r="AL37" s="82"/>
      <c r="AM37" s="82"/>
      <c r="AN37" s="82"/>
      <c r="AO37" s="234"/>
      <c r="AP37" s="234"/>
      <c r="AQ37" s="234"/>
      <c r="AR37" s="105"/>
      <c r="AS37" s="105"/>
      <c r="AT37" s="295">
        <f t="shared" si="4"/>
        <v>0</v>
      </c>
      <c r="AU37" s="80"/>
      <c r="AV37" s="178" t="b">
        <f t="shared" si="5"/>
        <v>1</v>
      </c>
      <c r="AW37" s="178" t="b">
        <f t="shared" si="6"/>
        <v>1</v>
      </c>
    </row>
    <row r="38" spans="1:49" s="100" customFormat="1" ht="16.5" customHeight="1" hidden="1" outlineLevel="1">
      <c r="A38" s="83"/>
      <c r="B38" s="95"/>
      <c r="C38" s="89"/>
      <c r="D38" s="89"/>
      <c r="E38" s="89"/>
      <c r="F38" s="89"/>
      <c r="G38" s="89"/>
      <c r="H38" s="89"/>
      <c r="I38" s="89"/>
      <c r="J38" s="89"/>
      <c r="K38" s="89"/>
      <c r="L38" s="298"/>
      <c r="M38" s="194">
        <f t="shared" si="0"/>
        <v>0</v>
      </c>
      <c r="N38" s="196">
        <f t="shared" si="1"/>
        <v>0</v>
      </c>
      <c r="O38" s="292"/>
      <c r="P38" s="82"/>
      <c r="Q38" s="82"/>
      <c r="R38" s="82"/>
      <c r="S38" s="82"/>
      <c r="T38" s="198">
        <f t="shared" si="2"/>
        <v>0</v>
      </c>
      <c r="U38" s="82"/>
      <c r="V38" s="99"/>
      <c r="W38" s="99"/>
      <c r="X38" s="82"/>
      <c r="Y38" s="82"/>
      <c r="Z38" s="82"/>
      <c r="AA38" s="82"/>
      <c r="AB38" s="99"/>
      <c r="AC38" s="194">
        <f t="shared" si="3"/>
        <v>0</v>
      </c>
      <c r="AD38" s="99"/>
      <c r="AE38" s="99"/>
      <c r="AF38" s="82"/>
      <c r="AG38" s="82"/>
      <c r="AH38" s="82"/>
      <c r="AI38" s="82"/>
      <c r="AJ38" s="82"/>
      <c r="AK38" s="82"/>
      <c r="AL38" s="82"/>
      <c r="AM38" s="82"/>
      <c r="AN38" s="82"/>
      <c r="AO38" s="234"/>
      <c r="AP38" s="234"/>
      <c r="AQ38" s="234"/>
      <c r="AR38" s="105"/>
      <c r="AS38" s="105"/>
      <c r="AT38" s="295">
        <f t="shared" si="4"/>
        <v>0</v>
      </c>
      <c r="AU38" s="80"/>
      <c r="AV38" s="178" t="b">
        <f t="shared" si="5"/>
        <v>1</v>
      </c>
      <c r="AW38" s="178" t="b">
        <f t="shared" si="6"/>
        <v>1</v>
      </c>
    </row>
    <row r="39" spans="1:49" s="100" customFormat="1" ht="16.5" customHeight="1" hidden="1" outlineLevel="1">
      <c r="A39" s="83"/>
      <c r="B39" s="95"/>
      <c r="C39" s="89"/>
      <c r="D39" s="89"/>
      <c r="E39" s="89"/>
      <c r="F39" s="89"/>
      <c r="G39" s="89"/>
      <c r="H39" s="89"/>
      <c r="I39" s="89"/>
      <c r="J39" s="89"/>
      <c r="K39" s="89"/>
      <c r="L39" s="298"/>
      <c r="M39" s="194">
        <f t="shared" si="0"/>
        <v>0</v>
      </c>
      <c r="N39" s="196">
        <f t="shared" si="1"/>
        <v>0</v>
      </c>
      <c r="O39" s="292"/>
      <c r="P39" s="82"/>
      <c r="Q39" s="82"/>
      <c r="R39" s="82"/>
      <c r="S39" s="82"/>
      <c r="T39" s="198">
        <f t="shared" si="2"/>
        <v>0</v>
      </c>
      <c r="U39" s="82"/>
      <c r="V39" s="99"/>
      <c r="W39" s="99"/>
      <c r="X39" s="82"/>
      <c r="Y39" s="82"/>
      <c r="Z39" s="82"/>
      <c r="AA39" s="82"/>
      <c r="AB39" s="99"/>
      <c r="AC39" s="194">
        <f t="shared" si="3"/>
        <v>0</v>
      </c>
      <c r="AD39" s="99"/>
      <c r="AE39" s="99"/>
      <c r="AF39" s="82"/>
      <c r="AG39" s="82"/>
      <c r="AH39" s="82"/>
      <c r="AI39" s="82"/>
      <c r="AJ39" s="82"/>
      <c r="AK39" s="82"/>
      <c r="AL39" s="82"/>
      <c r="AM39" s="82"/>
      <c r="AN39" s="82"/>
      <c r="AO39" s="234"/>
      <c r="AP39" s="234"/>
      <c r="AQ39" s="234"/>
      <c r="AR39" s="105"/>
      <c r="AS39" s="105"/>
      <c r="AT39" s="295">
        <f t="shared" si="4"/>
        <v>0</v>
      </c>
      <c r="AU39" s="80"/>
      <c r="AV39" s="178" t="b">
        <f t="shared" si="5"/>
        <v>1</v>
      </c>
      <c r="AW39" s="178" t="b">
        <f t="shared" si="6"/>
        <v>1</v>
      </c>
    </row>
    <row r="40" spans="1:49" s="100" customFormat="1" ht="16.5" customHeight="1" hidden="1" outlineLevel="1">
      <c r="A40" s="83"/>
      <c r="B40" s="95"/>
      <c r="C40" s="89"/>
      <c r="D40" s="89"/>
      <c r="E40" s="89"/>
      <c r="F40" s="89"/>
      <c r="G40" s="89"/>
      <c r="H40" s="89"/>
      <c r="I40" s="89"/>
      <c r="J40" s="89"/>
      <c r="K40" s="89"/>
      <c r="L40" s="298"/>
      <c r="M40" s="194">
        <f t="shared" si="0"/>
        <v>0</v>
      </c>
      <c r="N40" s="196">
        <f t="shared" si="1"/>
        <v>0</v>
      </c>
      <c r="O40" s="292"/>
      <c r="P40" s="82"/>
      <c r="Q40" s="82"/>
      <c r="R40" s="82"/>
      <c r="S40" s="82"/>
      <c r="T40" s="198">
        <f t="shared" si="2"/>
        <v>0</v>
      </c>
      <c r="U40" s="82"/>
      <c r="V40" s="99"/>
      <c r="W40" s="99"/>
      <c r="X40" s="82"/>
      <c r="Y40" s="82"/>
      <c r="Z40" s="82"/>
      <c r="AA40" s="82"/>
      <c r="AB40" s="99"/>
      <c r="AC40" s="194">
        <f t="shared" si="3"/>
        <v>0</v>
      </c>
      <c r="AD40" s="99"/>
      <c r="AE40" s="99"/>
      <c r="AF40" s="82"/>
      <c r="AG40" s="82"/>
      <c r="AH40" s="82"/>
      <c r="AI40" s="82"/>
      <c r="AJ40" s="82"/>
      <c r="AK40" s="82"/>
      <c r="AL40" s="82"/>
      <c r="AM40" s="82"/>
      <c r="AN40" s="82"/>
      <c r="AO40" s="329"/>
      <c r="AP40" s="234"/>
      <c r="AQ40" s="234"/>
      <c r="AR40" s="105"/>
      <c r="AS40" s="105"/>
      <c r="AT40" s="295">
        <f t="shared" si="4"/>
        <v>0</v>
      </c>
      <c r="AU40" s="80"/>
      <c r="AV40" s="178" t="b">
        <f t="shared" si="5"/>
        <v>1</v>
      </c>
      <c r="AW40" s="178" t="b">
        <f t="shared" si="6"/>
        <v>1</v>
      </c>
    </row>
    <row r="41" spans="1:49" s="100" customFormat="1" ht="16.5" customHeight="1" hidden="1" outlineLevel="1">
      <c r="A41" s="83"/>
      <c r="B41" s="95"/>
      <c r="C41" s="89"/>
      <c r="D41" s="89"/>
      <c r="E41" s="89"/>
      <c r="F41" s="89"/>
      <c r="G41" s="89"/>
      <c r="H41" s="89"/>
      <c r="I41" s="89"/>
      <c r="J41" s="89"/>
      <c r="K41" s="89"/>
      <c r="L41" s="298"/>
      <c r="M41" s="194">
        <f t="shared" si="0"/>
        <v>0</v>
      </c>
      <c r="N41" s="196">
        <f t="shared" si="1"/>
        <v>0</v>
      </c>
      <c r="O41" s="292"/>
      <c r="P41" s="82"/>
      <c r="Q41" s="82"/>
      <c r="R41" s="82"/>
      <c r="S41" s="82"/>
      <c r="T41" s="198">
        <f t="shared" si="2"/>
        <v>0</v>
      </c>
      <c r="U41" s="82"/>
      <c r="V41" s="99"/>
      <c r="W41" s="99"/>
      <c r="X41" s="82"/>
      <c r="Y41" s="82"/>
      <c r="Z41" s="82"/>
      <c r="AA41" s="82"/>
      <c r="AB41" s="99"/>
      <c r="AC41" s="194">
        <f t="shared" si="3"/>
        <v>0</v>
      </c>
      <c r="AD41" s="99"/>
      <c r="AE41" s="99"/>
      <c r="AF41" s="82"/>
      <c r="AG41" s="82"/>
      <c r="AH41" s="82"/>
      <c r="AI41" s="82"/>
      <c r="AJ41" s="82"/>
      <c r="AK41" s="82"/>
      <c r="AL41" s="82"/>
      <c r="AM41" s="82"/>
      <c r="AN41" s="82"/>
      <c r="AO41" s="234"/>
      <c r="AP41" s="234"/>
      <c r="AQ41" s="234"/>
      <c r="AR41" s="105"/>
      <c r="AS41" s="105"/>
      <c r="AT41" s="295">
        <f t="shared" si="4"/>
        <v>0</v>
      </c>
      <c r="AU41" s="80"/>
      <c r="AV41" s="178" t="b">
        <f t="shared" si="5"/>
        <v>1</v>
      </c>
      <c r="AW41" s="178" t="b">
        <f t="shared" si="6"/>
        <v>1</v>
      </c>
    </row>
    <row r="42" spans="1:49" s="100" customFormat="1" ht="16.5" customHeight="1" hidden="1" outlineLevel="1">
      <c r="A42" s="83"/>
      <c r="B42" s="95"/>
      <c r="C42" s="89"/>
      <c r="D42" s="89"/>
      <c r="E42" s="89"/>
      <c r="F42" s="89"/>
      <c r="G42" s="89"/>
      <c r="H42" s="89"/>
      <c r="I42" s="89"/>
      <c r="J42" s="89"/>
      <c r="K42" s="89"/>
      <c r="L42" s="298"/>
      <c r="M42" s="194">
        <f t="shared" si="0"/>
        <v>0</v>
      </c>
      <c r="N42" s="196">
        <f t="shared" si="1"/>
        <v>0</v>
      </c>
      <c r="O42" s="292"/>
      <c r="P42" s="82"/>
      <c r="Q42" s="82"/>
      <c r="R42" s="82"/>
      <c r="S42" s="82"/>
      <c r="T42" s="198">
        <f t="shared" si="2"/>
        <v>0</v>
      </c>
      <c r="U42" s="82"/>
      <c r="V42" s="99"/>
      <c r="W42" s="99"/>
      <c r="X42" s="82"/>
      <c r="Y42" s="82"/>
      <c r="Z42" s="82"/>
      <c r="AA42" s="82"/>
      <c r="AB42" s="99"/>
      <c r="AC42" s="194">
        <f t="shared" si="3"/>
        <v>0</v>
      </c>
      <c r="AD42" s="99"/>
      <c r="AE42" s="99"/>
      <c r="AF42" s="82"/>
      <c r="AG42" s="82"/>
      <c r="AH42" s="82"/>
      <c r="AI42" s="82"/>
      <c r="AJ42" s="82"/>
      <c r="AK42" s="82"/>
      <c r="AL42" s="82"/>
      <c r="AM42" s="82"/>
      <c r="AN42" s="82"/>
      <c r="AO42" s="234"/>
      <c r="AP42" s="234"/>
      <c r="AQ42" s="234"/>
      <c r="AR42" s="105"/>
      <c r="AS42" s="105"/>
      <c r="AT42" s="295">
        <f t="shared" si="4"/>
        <v>0</v>
      </c>
      <c r="AU42" s="80"/>
      <c r="AV42" s="178" t="b">
        <f t="shared" si="5"/>
        <v>1</v>
      </c>
      <c r="AW42" s="178" t="b">
        <f t="shared" si="6"/>
        <v>1</v>
      </c>
    </row>
    <row r="43" spans="1:49" s="100" customFormat="1" ht="16.5" customHeight="1" hidden="1" outlineLevel="1">
      <c r="A43" s="83"/>
      <c r="B43" s="95"/>
      <c r="C43" s="89"/>
      <c r="D43" s="89"/>
      <c r="E43" s="89"/>
      <c r="F43" s="89"/>
      <c r="G43" s="89"/>
      <c r="H43" s="89"/>
      <c r="I43" s="89"/>
      <c r="J43" s="89"/>
      <c r="K43" s="89"/>
      <c r="L43" s="298"/>
      <c r="M43" s="194">
        <f t="shared" si="0"/>
        <v>0</v>
      </c>
      <c r="N43" s="196">
        <f t="shared" si="1"/>
        <v>0</v>
      </c>
      <c r="O43" s="292"/>
      <c r="P43" s="82"/>
      <c r="Q43" s="82"/>
      <c r="R43" s="82"/>
      <c r="S43" s="82"/>
      <c r="T43" s="198">
        <f t="shared" si="2"/>
        <v>0</v>
      </c>
      <c r="U43" s="82"/>
      <c r="V43" s="99"/>
      <c r="W43" s="99"/>
      <c r="X43" s="82"/>
      <c r="Y43" s="82"/>
      <c r="Z43" s="82"/>
      <c r="AA43" s="82"/>
      <c r="AB43" s="99"/>
      <c r="AC43" s="194">
        <f t="shared" si="3"/>
        <v>0</v>
      </c>
      <c r="AD43" s="99"/>
      <c r="AE43" s="99"/>
      <c r="AF43" s="82"/>
      <c r="AG43" s="82"/>
      <c r="AH43" s="82"/>
      <c r="AI43" s="82"/>
      <c r="AJ43" s="82"/>
      <c r="AK43" s="82"/>
      <c r="AL43" s="82"/>
      <c r="AM43" s="82"/>
      <c r="AN43" s="82"/>
      <c r="AO43" s="234"/>
      <c r="AP43" s="234"/>
      <c r="AQ43" s="234"/>
      <c r="AR43" s="105"/>
      <c r="AS43" s="105"/>
      <c r="AT43" s="295">
        <f t="shared" si="4"/>
        <v>0</v>
      </c>
      <c r="AU43" s="80"/>
      <c r="AV43" s="178" t="b">
        <f t="shared" si="5"/>
        <v>1</v>
      </c>
      <c r="AW43" s="178" t="b">
        <f t="shared" si="6"/>
        <v>1</v>
      </c>
    </row>
    <row r="44" spans="1:49" s="100" customFormat="1" ht="15.75" customHeight="1" hidden="1" outlineLevel="1">
      <c r="A44" s="83"/>
      <c r="B44" s="95"/>
      <c r="C44" s="89"/>
      <c r="D44" s="89"/>
      <c r="E44" s="89"/>
      <c r="F44" s="89"/>
      <c r="G44" s="89"/>
      <c r="H44" s="89"/>
      <c r="I44" s="89"/>
      <c r="J44" s="89"/>
      <c r="K44" s="89"/>
      <c r="L44" s="298"/>
      <c r="M44" s="194">
        <f t="shared" si="0"/>
        <v>0</v>
      </c>
      <c r="N44" s="196">
        <f t="shared" si="1"/>
        <v>0</v>
      </c>
      <c r="O44" s="193"/>
      <c r="P44" s="82"/>
      <c r="Q44" s="82"/>
      <c r="R44" s="82"/>
      <c r="S44" s="82"/>
      <c r="T44" s="198">
        <f t="shared" si="2"/>
        <v>0</v>
      </c>
      <c r="U44" s="82"/>
      <c r="V44" s="99"/>
      <c r="W44" s="99"/>
      <c r="X44" s="82"/>
      <c r="Y44" s="82"/>
      <c r="Z44" s="82"/>
      <c r="AA44" s="82"/>
      <c r="AB44" s="99"/>
      <c r="AC44" s="194">
        <f t="shared" si="3"/>
        <v>0</v>
      </c>
      <c r="AD44" s="99"/>
      <c r="AE44" s="99"/>
      <c r="AF44" s="82"/>
      <c r="AG44" s="82"/>
      <c r="AH44" s="82"/>
      <c r="AI44" s="82"/>
      <c r="AJ44" s="82"/>
      <c r="AK44" s="82"/>
      <c r="AL44" s="82"/>
      <c r="AM44" s="82"/>
      <c r="AN44" s="82"/>
      <c r="AO44" s="234"/>
      <c r="AP44" s="234"/>
      <c r="AQ44" s="234"/>
      <c r="AR44" s="105"/>
      <c r="AS44" s="105"/>
      <c r="AT44" s="295">
        <f t="shared" si="4"/>
        <v>0</v>
      </c>
      <c r="AU44" s="80"/>
      <c r="AV44" s="178" t="b">
        <f t="shared" si="5"/>
        <v>1</v>
      </c>
      <c r="AW44" s="178" t="b">
        <f t="shared" si="6"/>
        <v>1</v>
      </c>
    </row>
    <row r="45" spans="1:49" s="100" customFormat="1" ht="15" customHeight="1" hidden="1" outlineLevel="1">
      <c r="A45" s="83"/>
      <c r="B45" s="95"/>
      <c r="C45" s="89"/>
      <c r="D45" s="89"/>
      <c r="E45" s="89"/>
      <c r="F45" s="89"/>
      <c r="G45" s="89"/>
      <c r="H45" s="89"/>
      <c r="I45" s="89"/>
      <c r="J45" s="89"/>
      <c r="K45" s="89"/>
      <c r="L45" s="298"/>
      <c r="M45" s="194">
        <f t="shared" si="0"/>
        <v>0</v>
      </c>
      <c r="N45" s="196">
        <f t="shared" si="1"/>
        <v>0</v>
      </c>
      <c r="O45" s="193"/>
      <c r="P45" s="82"/>
      <c r="Q45" s="82"/>
      <c r="R45" s="82"/>
      <c r="S45" s="82"/>
      <c r="T45" s="198">
        <f t="shared" si="2"/>
        <v>0</v>
      </c>
      <c r="U45" s="82"/>
      <c r="V45" s="99"/>
      <c r="W45" s="99"/>
      <c r="X45" s="82"/>
      <c r="Y45" s="82"/>
      <c r="Z45" s="82"/>
      <c r="AA45" s="82"/>
      <c r="AB45" s="99"/>
      <c r="AC45" s="194">
        <f t="shared" si="3"/>
        <v>0</v>
      </c>
      <c r="AD45" s="99"/>
      <c r="AE45" s="99"/>
      <c r="AF45" s="82"/>
      <c r="AG45" s="82"/>
      <c r="AH45" s="82"/>
      <c r="AI45" s="82"/>
      <c r="AJ45" s="82"/>
      <c r="AK45" s="82"/>
      <c r="AL45" s="82"/>
      <c r="AM45" s="82"/>
      <c r="AN45" s="82"/>
      <c r="AO45" s="234"/>
      <c r="AP45" s="234"/>
      <c r="AQ45" s="234"/>
      <c r="AR45" s="105"/>
      <c r="AS45" s="105"/>
      <c r="AT45" s="295">
        <f t="shared" si="4"/>
        <v>0</v>
      </c>
      <c r="AU45" s="80"/>
      <c r="AV45" s="178" t="b">
        <f t="shared" si="5"/>
        <v>1</v>
      </c>
      <c r="AW45" s="178" t="b">
        <f t="shared" si="6"/>
        <v>1</v>
      </c>
    </row>
    <row r="46" spans="1:49" s="100" customFormat="1" ht="15" customHeight="1" hidden="1" outlineLevel="1">
      <c r="A46" s="83"/>
      <c r="B46" s="95"/>
      <c r="C46" s="89"/>
      <c r="D46" s="89"/>
      <c r="E46" s="89"/>
      <c r="F46" s="89"/>
      <c r="G46" s="89"/>
      <c r="H46" s="89"/>
      <c r="I46" s="89"/>
      <c r="J46" s="89"/>
      <c r="K46" s="89"/>
      <c r="L46" s="199"/>
      <c r="M46" s="194"/>
      <c r="N46" s="196"/>
      <c r="O46" s="193"/>
      <c r="P46" s="82"/>
      <c r="Q46" s="82"/>
      <c r="R46" s="82"/>
      <c r="S46" s="82"/>
      <c r="T46" s="198"/>
      <c r="U46" s="82"/>
      <c r="V46" s="99"/>
      <c r="W46" s="99"/>
      <c r="X46" s="82"/>
      <c r="Y46" s="82"/>
      <c r="Z46" s="82"/>
      <c r="AA46" s="82"/>
      <c r="AB46" s="99"/>
      <c r="AC46" s="194"/>
      <c r="AD46" s="99"/>
      <c r="AE46" s="99"/>
      <c r="AF46" s="82"/>
      <c r="AG46" s="82"/>
      <c r="AH46" s="82"/>
      <c r="AI46" s="82"/>
      <c r="AJ46" s="82"/>
      <c r="AK46" s="82"/>
      <c r="AL46" s="82"/>
      <c r="AM46" s="82"/>
      <c r="AN46" s="82"/>
      <c r="AO46" s="234"/>
      <c r="AP46" s="234"/>
      <c r="AQ46" s="234"/>
      <c r="AR46" s="105"/>
      <c r="AS46" s="105"/>
      <c r="AT46" s="295"/>
      <c r="AU46" s="80"/>
      <c r="AV46" s="178"/>
      <c r="AW46" s="178"/>
    </row>
    <row r="47" spans="1:49" s="100" customFormat="1" ht="13.5" customHeight="1" hidden="1" outlineLevel="1">
      <c r="A47" s="88"/>
      <c r="B47" s="95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194"/>
      <c r="N47" s="196"/>
      <c r="O47" s="193"/>
      <c r="P47" s="82"/>
      <c r="Q47" s="82"/>
      <c r="R47" s="82"/>
      <c r="S47" s="82"/>
      <c r="T47" s="198"/>
      <c r="U47" s="82"/>
      <c r="V47" s="99"/>
      <c r="W47" s="99"/>
      <c r="X47" s="82"/>
      <c r="Y47" s="82"/>
      <c r="Z47" s="82"/>
      <c r="AA47" s="82"/>
      <c r="AB47" s="99"/>
      <c r="AC47" s="194"/>
      <c r="AD47" s="99"/>
      <c r="AE47" s="99"/>
      <c r="AF47" s="82"/>
      <c r="AG47" s="82"/>
      <c r="AH47" s="82"/>
      <c r="AI47" s="82"/>
      <c r="AJ47" s="82"/>
      <c r="AK47" s="82"/>
      <c r="AL47" s="82"/>
      <c r="AM47" s="82"/>
      <c r="AN47" s="82"/>
      <c r="AO47" s="234"/>
      <c r="AP47" s="234"/>
      <c r="AQ47" s="234"/>
      <c r="AR47" s="105"/>
      <c r="AS47" s="105"/>
      <c r="AT47" s="295"/>
      <c r="AU47" s="80" t="s">
        <v>79</v>
      </c>
      <c r="AV47" s="178"/>
      <c r="AW47" s="178"/>
    </row>
    <row r="48" spans="1:49" ht="18" customHeight="1" collapsed="1">
      <c r="A48" s="88"/>
      <c r="B48" s="47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194"/>
      <c r="N48" s="196"/>
      <c r="O48" s="193"/>
      <c r="P48" s="43"/>
      <c r="Q48" s="43"/>
      <c r="R48" s="43"/>
      <c r="S48" s="43"/>
      <c r="T48" s="198"/>
      <c r="U48" s="43"/>
      <c r="V48" s="50"/>
      <c r="W48" s="50"/>
      <c r="X48" s="43"/>
      <c r="Y48" s="43"/>
      <c r="Z48" s="43"/>
      <c r="AA48" s="43"/>
      <c r="AB48" s="50"/>
      <c r="AC48" s="194"/>
      <c r="AD48" s="50"/>
      <c r="AE48" s="50"/>
      <c r="AF48" s="43"/>
      <c r="AG48" s="43"/>
      <c r="AH48" s="43"/>
      <c r="AI48" s="43"/>
      <c r="AJ48" s="43"/>
      <c r="AK48" s="43"/>
      <c r="AL48" s="43"/>
      <c r="AM48" s="43"/>
      <c r="AN48" s="43"/>
      <c r="AO48" s="90"/>
      <c r="AP48" s="90"/>
      <c r="AQ48" s="90"/>
      <c r="AR48" s="105"/>
      <c r="AS48" s="105"/>
      <c r="AT48" s="222"/>
      <c r="AU48" s="80"/>
      <c r="AV48" s="178"/>
      <c r="AW48" s="92"/>
    </row>
    <row r="49" spans="1:49" ht="25.5" customHeight="1">
      <c r="A49" s="51"/>
      <c r="B49" s="41"/>
      <c r="C49" s="41"/>
      <c r="D49" s="52">
        <f aca="true" t="shared" si="7" ref="D49:AT49">SUM(D10:D48)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  <c r="J49" s="81">
        <f t="shared" si="7"/>
        <v>0</v>
      </c>
      <c r="K49" s="52">
        <f t="shared" si="7"/>
        <v>0</v>
      </c>
      <c r="L49" s="52">
        <f t="shared" si="7"/>
        <v>0</v>
      </c>
      <c r="M49" s="91">
        <f t="shared" si="7"/>
        <v>0</v>
      </c>
      <c r="N49" s="91">
        <f t="shared" si="7"/>
        <v>0</v>
      </c>
      <c r="O49" s="52">
        <f t="shared" si="7"/>
        <v>0</v>
      </c>
      <c r="P49" s="52">
        <f t="shared" si="7"/>
        <v>0</v>
      </c>
      <c r="Q49" s="52">
        <f t="shared" si="7"/>
        <v>0</v>
      </c>
      <c r="R49" s="93">
        <f t="shared" si="7"/>
        <v>0</v>
      </c>
      <c r="S49" s="93">
        <f t="shared" si="7"/>
        <v>0</v>
      </c>
      <c r="T49" s="98">
        <f t="shared" si="7"/>
        <v>0</v>
      </c>
      <c r="U49" s="98">
        <f t="shared" si="7"/>
        <v>0</v>
      </c>
      <c r="V49" s="52">
        <f t="shared" si="7"/>
        <v>0</v>
      </c>
      <c r="W49" s="52">
        <f t="shared" si="7"/>
        <v>0</v>
      </c>
      <c r="X49" s="52">
        <f t="shared" si="7"/>
        <v>0</v>
      </c>
      <c r="Y49" s="52">
        <f t="shared" si="7"/>
        <v>0</v>
      </c>
      <c r="Z49" s="52">
        <f t="shared" si="7"/>
        <v>0</v>
      </c>
      <c r="AA49" s="52">
        <f t="shared" si="7"/>
        <v>0</v>
      </c>
      <c r="AB49" s="52">
        <f t="shared" si="7"/>
        <v>0</v>
      </c>
      <c r="AC49" s="52">
        <f t="shared" si="7"/>
        <v>0</v>
      </c>
      <c r="AD49" s="52">
        <f t="shared" si="7"/>
        <v>0</v>
      </c>
      <c r="AE49" s="52">
        <f t="shared" si="7"/>
        <v>0</v>
      </c>
      <c r="AF49" s="52">
        <f t="shared" si="7"/>
        <v>0</v>
      </c>
      <c r="AG49" s="52">
        <f t="shared" si="7"/>
        <v>0</v>
      </c>
      <c r="AH49" s="52">
        <f t="shared" si="7"/>
        <v>0</v>
      </c>
      <c r="AI49" s="52">
        <f t="shared" si="7"/>
        <v>0</v>
      </c>
      <c r="AJ49" s="52">
        <f t="shared" si="7"/>
        <v>0</v>
      </c>
      <c r="AK49" s="52">
        <f t="shared" si="7"/>
        <v>0</v>
      </c>
      <c r="AL49" s="52">
        <f t="shared" si="7"/>
        <v>0</v>
      </c>
      <c r="AM49" s="52">
        <f t="shared" si="7"/>
        <v>0</v>
      </c>
      <c r="AN49" s="52">
        <f t="shared" si="7"/>
        <v>0</v>
      </c>
      <c r="AO49" s="52">
        <f t="shared" si="7"/>
        <v>0</v>
      </c>
      <c r="AP49" s="52">
        <f t="shared" si="7"/>
        <v>0</v>
      </c>
      <c r="AQ49" s="296">
        <f t="shared" si="7"/>
        <v>0</v>
      </c>
      <c r="AR49" s="111">
        <f t="shared" si="7"/>
        <v>0</v>
      </c>
      <c r="AS49" s="112">
        <f t="shared" si="7"/>
        <v>0</v>
      </c>
      <c r="AT49" s="111">
        <f t="shared" si="7"/>
        <v>0</v>
      </c>
      <c r="AU49" s="80"/>
      <c r="AV49" s="28"/>
      <c r="AW49" s="28"/>
    </row>
    <row r="50" spans="1:49" ht="25.5" customHeight="1">
      <c r="A50" s="54"/>
      <c r="B50" s="55"/>
      <c r="C50" s="55"/>
      <c r="D50" s="210"/>
      <c r="E50" s="328">
        <f>SUM(E49+D49)</f>
        <v>0</v>
      </c>
      <c r="F50" s="55"/>
      <c r="G50" s="55"/>
      <c r="H50" s="55"/>
      <c r="I50" s="55"/>
      <c r="J50" s="55"/>
      <c r="K50" s="55"/>
      <c r="L50" s="55"/>
      <c r="M50" s="70">
        <f>SUM(D49:K49)</f>
        <v>0</v>
      </c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5"/>
      <c r="AP50" s="55"/>
      <c r="AQ50" s="318"/>
      <c r="AR50" s="82">
        <f>SUM(AR49:AS49)</f>
        <v>0</v>
      </c>
      <c r="AS50" s="113"/>
      <c r="AT50" s="28"/>
      <c r="AU50" s="28"/>
      <c r="AV50" s="28"/>
      <c r="AW50" s="28"/>
    </row>
    <row r="51" spans="1:49" ht="24.75" customHeight="1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5"/>
      <c r="AP51" s="55"/>
      <c r="AQ51" s="55"/>
      <c r="AR51" s="113"/>
      <c r="AS51" s="113"/>
      <c r="AT51" s="28"/>
      <c r="AU51" s="28"/>
      <c r="AV51" s="28"/>
      <c r="AW51" s="28"/>
    </row>
    <row r="52" spans="1:49" ht="22.5" customHeight="1">
      <c r="A52" s="57"/>
      <c r="B52" s="55"/>
      <c r="C52" s="55"/>
      <c r="D52" s="55"/>
      <c r="E52" s="55"/>
      <c r="F52" s="55"/>
      <c r="G52" s="55" t="s">
        <v>24</v>
      </c>
      <c r="H52" s="55"/>
      <c r="I52" s="55"/>
      <c r="J52" s="55"/>
      <c r="K52" s="55"/>
      <c r="L52" s="55"/>
      <c r="M52" s="55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5"/>
      <c r="AP52" s="55"/>
      <c r="AQ52" s="55"/>
      <c r="AR52" s="113"/>
      <c r="AS52" s="113"/>
      <c r="AT52" s="28"/>
      <c r="AU52" s="28"/>
      <c r="AV52" s="28"/>
      <c r="AW52" s="28"/>
    </row>
    <row r="53" spans="1:49" ht="15" customHeight="1">
      <c r="A53" s="58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5"/>
      <c r="AP53" s="55"/>
      <c r="AQ53" s="55"/>
      <c r="AR53" s="113"/>
      <c r="AS53" s="113"/>
      <c r="AT53" s="28"/>
      <c r="AU53" s="28"/>
      <c r="AV53" s="28"/>
      <c r="AW53" s="28"/>
    </row>
    <row r="54" spans="1:49" ht="1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6"/>
      <c r="O54" s="55"/>
      <c r="P54" s="55"/>
      <c r="Q54" s="55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5"/>
      <c r="AL54" s="55"/>
      <c r="AM54" s="55"/>
      <c r="AN54" s="55"/>
      <c r="AO54" s="221"/>
      <c r="AP54" s="221"/>
      <c r="AQ54" s="55"/>
      <c r="AR54" s="114"/>
      <c r="AS54" s="114"/>
      <c r="AT54" s="311"/>
      <c r="AU54" s="311"/>
      <c r="AV54" s="28"/>
      <c r="AW54" s="28"/>
    </row>
    <row r="55" spans="1:49" ht="15" customHeight="1" thickBot="1">
      <c r="A55" s="347" t="s">
        <v>84</v>
      </c>
      <c r="B55" s="350" t="s">
        <v>5</v>
      </c>
      <c r="C55" s="350" t="s">
        <v>6</v>
      </c>
      <c r="D55" s="363" t="s">
        <v>26</v>
      </c>
      <c r="E55" s="364"/>
      <c r="F55" s="364"/>
      <c r="G55" s="365"/>
      <c r="H55" s="364"/>
      <c r="I55" s="364"/>
      <c r="J55" s="364"/>
      <c r="K55" s="366"/>
      <c r="L55" s="479" t="s">
        <v>85</v>
      </c>
      <c r="M55" s="365"/>
      <c r="N55" s="365"/>
      <c r="O55" s="365"/>
      <c r="P55" s="365"/>
      <c r="Q55" s="365"/>
      <c r="R55" s="365"/>
      <c r="S55" s="480"/>
      <c r="T55" s="214"/>
      <c r="U55" s="214"/>
      <c r="V55" s="214"/>
      <c r="W55" s="214"/>
      <c r="X55" s="214"/>
      <c r="Y55" s="217"/>
      <c r="Z55" s="217" t="s">
        <v>3</v>
      </c>
      <c r="AA55" s="217"/>
      <c r="AB55" s="217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425" t="s">
        <v>74</v>
      </c>
      <c r="AP55" s="426"/>
      <c r="AQ55" s="137"/>
      <c r="AR55" s="358" t="s">
        <v>32</v>
      </c>
      <c r="AS55" s="358" t="s">
        <v>33</v>
      </c>
      <c r="AT55" s="316"/>
      <c r="AU55" s="316"/>
      <c r="AV55" s="28"/>
      <c r="AW55" s="28"/>
    </row>
    <row r="56" spans="1:49" ht="15" customHeight="1">
      <c r="A56" s="348"/>
      <c r="B56" s="351"/>
      <c r="C56" s="351"/>
      <c r="D56" s="472" t="s">
        <v>97</v>
      </c>
      <c r="E56" s="473"/>
      <c r="F56" s="473"/>
      <c r="G56" s="473"/>
      <c r="H56" s="474"/>
      <c r="I56" s="472" t="s">
        <v>80</v>
      </c>
      <c r="J56" s="473"/>
      <c r="K56" s="474"/>
      <c r="L56" s="202"/>
      <c r="M56" s="204"/>
      <c r="N56" s="205" t="s">
        <v>76</v>
      </c>
      <c r="O56" s="442" t="s">
        <v>77</v>
      </c>
      <c r="P56" s="443"/>
      <c r="Q56" s="443"/>
      <c r="R56" s="443"/>
      <c r="S56" s="444"/>
      <c r="T56" s="481" t="s">
        <v>86</v>
      </c>
      <c r="U56" s="482"/>
      <c r="V56" s="482"/>
      <c r="W56" s="482"/>
      <c r="X56" s="482"/>
      <c r="Y56" s="482"/>
      <c r="Z56" s="482"/>
      <c r="AA56" s="482"/>
      <c r="AB56" s="483"/>
      <c r="AC56" s="416" t="s">
        <v>70</v>
      </c>
      <c r="AD56" s="417"/>
      <c r="AE56" s="418"/>
      <c r="AF56" s="60"/>
      <c r="AG56" s="61"/>
      <c r="AH56" s="61"/>
      <c r="AI56" s="61"/>
      <c r="AJ56" s="61"/>
      <c r="AK56" s="61"/>
      <c r="AL56" s="62"/>
      <c r="AM56" s="142"/>
      <c r="AN56" s="219"/>
      <c r="AO56" s="427" t="s">
        <v>72</v>
      </c>
      <c r="AP56" s="428"/>
      <c r="AQ56" s="138"/>
      <c r="AR56" s="359"/>
      <c r="AS56" s="359"/>
      <c r="AT56" s="317"/>
      <c r="AU56" s="317"/>
      <c r="AV56" s="28"/>
      <c r="AW56" s="28"/>
    </row>
    <row r="57" spans="1:49" ht="96.75">
      <c r="A57" s="349"/>
      <c r="B57" s="352"/>
      <c r="C57" s="352"/>
      <c r="D57" s="212"/>
      <c r="E57" s="212"/>
      <c r="F57" s="212"/>
      <c r="G57" s="213"/>
      <c r="H57" s="212"/>
      <c r="I57" s="212" t="s">
        <v>29</v>
      </c>
      <c r="J57" s="212" t="s">
        <v>30</v>
      </c>
      <c r="K57" s="212" t="s">
        <v>45</v>
      </c>
      <c r="L57" s="203" t="s">
        <v>49</v>
      </c>
      <c r="M57" s="191" t="s">
        <v>57</v>
      </c>
      <c r="N57" s="207" t="s">
        <v>7</v>
      </c>
      <c r="O57" s="182" t="s">
        <v>50</v>
      </c>
      <c r="P57" s="107" t="s">
        <v>63</v>
      </c>
      <c r="Q57" s="182" t="s">
        <v>51</v>
      </c>
      <c r="R57" s="182" t="s">
        <v>64</v>
      </c>
      <c r="S57" s="107" t="s">
        <v>63</v>
      </c>
      <c r="T57" s="215" t="s">
        <v>7</v>
      </c>
      <c r="U57" s="162" t="s">
        <v>63</v>
      </c>
      <c r="V57" s="183" t="s">
        <v>50</v>
      </c>
      <c r="W57" s="183" t="s">
        <v>66</v>
      </c>
      <c r="X57" s="184" t="s">
        <v>67</v>
      </c>
      <c r="Y57" s="216" t="s">
        <v>8</v>
      </c>
      <c r="Z57" s="216" t="s">
        <v>9</v>
      </c>
      <c r="AA57" s="216" t="s">
        <v>10</v>
      </c>
      <c r="AB57" s="216" t="s">
        <v>11</v>
      </c>
      <c r="AC57" s="218" t="s">
        <v>7</v>
      </c>
      <c r="AD57" s="166" t="s">
        <v>50</v>
      </c>
      <c r="AE57" s="166" t="s">
        <v>66</v>
      </c>
      <c r="AF57" s="167" t="s">
        <v>13</v>
      </c>
      <c r="AG57" s="172" t="s">
        <v>56</v>
      </c>
      <c r="AH57" s="171" t="s">
        <v>14</v>
      </c>
      <c r="AI57" s="171" t="s">
        <v>15</v>
      </c>
      <c r="AJ57" s="34" t="s">
        <v>73</v>
      </c>
      <c r="AK57" s="143" t="s">
        <v>55</v>
      </c>
      <c r="AL57" s="169" t="s">
        <v>23</v>
      </c>
      <c r="AM57" s="34" t="s">
        <v>54</v>
      </c>
      <c r="AN57" s="163" t="s">
        <v>58</v>
      </c>
      <c r="AO57" s="220" t="s">
        <v>52</v>
      </c>
      <c r="AP57" s="220" t="s">
        <v>53</v>
      </c>
      <c r="AQ57" s="149" t="s">
        <v>12</v>
      </c>
      <c r="AR57" s="360"/>
      <c r="AS57" s="360"/>
      <c r="AT57" s="174" t="s">
        <v>7</v>
      </c>
      <c r="AU57" s="80"/>
      <c r="AV57" s="28"/>
      <c r="AW57" s="28"/>
    </row>
    <row r="58" spans="1:49" ht="15.75" customHeight="1">
      <c r="A58" s="88"/>
      <c r="B58" s="43"/>
      <c r="C58" s="96"/>
      <c r="D58" s="82"/>
      <c r="E58" s="82"/>
      <c r="F58" s="82"/>
      <c r="G58" s="82"/>
      <c r="H58" s="82"/>
      <c r="I58" s="43"/>
      <c r="J58" s="43"/>
      <c r="K58" s="43"/>
      <c r="L58" s="82"/>
      <c r="M58" s="194">
        <f aca="true" t="shared" si="8" ref="M58:M92">SUM(D58:K58)</f>
        <v>0</v>
      </c>
      <c r="N58" s="196">
        <f aca="true" t="shared" si="9" ref="N58:N92">X58+AG58+AH58+AI58+AO58+AP58</f>
        <v>0</v>
      </c>
      <c r="O58" s="292"/>
      <c r="P58" s="43"/>
      <c r="Q58" s="82"/>
      <c r="R58" s="43"/>
      <c r="S58" s="43"/>
      <c r="T58" s="198">
        <f aca="true" t="shared" si="10" ref="T58:T92">SUM(X58:AB58)</f>
        <v>0</v>
      </c>
      <c r="U58" s="82"/>
      <c r="V58" s="82"/>
      <c r="W58" s="82"/>
      <c r="X58" s="82"/>
      <c r="Y58" s="82"/>
      <c r="Z58" s="43"/>
      <c r="AA58" s="43"/>
      <c r="AB58" s="43"/>
      <c r="AC58" s="194">
        <f aca="true" t="shared" si="11" ref="AC58:AC92">AD58+AE58</f>
        <v>0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82"/>
      <c r="AR58" s="105"/>
      <c r="AS58" s="105"/>
      <c r="AT58" s="222">
        <f aca="true" t="shared" si="12" ref="AT58:AT92">SUM(AR58:AS58)</f>
        <v>0</v>
      </c>
      <c r="AU58" s="224"/>
      <c r="AV58" s="178" t="b">
        <f aca="true" t="shared" si="13" ref="AV58:AV72">AT58=M58</f>
        <v>1</v>
      </c>
      <c r="AW58" s="178" t="b">
        <f aca="true" t="shared" si="14" ref="AW58:AW72">AT58=O58+Q58+R58</f>
        <v>1</v>
      </c>
    </row>
    <row r="59" spans="1:49" ht="15.75">
      <c r="A59" s="88"/>
      <c r="B59" s="43"/>
      <c r="C59" s="96"/>
      <c r="D59" s="82"/>
      <c r="E59" s="82"/>
      <c r="F59" s="82"/>
      <c r="G59" s="82"/>
      <c r="H59" s="82"/>
      <c r="I59" s="43"/>
      <c r="J59" s="43"/>
      <c r="K59" s="43"/>
      <c r="L59" s="43"/>
      <c r="M59" s="194">
        <f t="shared" si="8"/>
        <v>0</v>
      </c>
      <c r="N59" s="196">
        <f t="shared" si="9"/>
        <v>0</v>
      </c>
      <c r="O59" s="292"/>
      <c r="P59" s="43"/>
      <c r="Q59" s="43"/>
      <c r="R59" s="43"/>
      <c r="S59" s="43"/>
      <c r="T59" s="198">
        <f t="shared" si="10"/>
        <v>0</v>
      </c>
      <c r="U59" s="82"/>
      <c r="V59" s="82"/>
      <c r="W59" s="82"/>
      <c r="X59" s="82"/>
      <c r="Y59" s="82"/>
      <c r="Z59" s="43"/>
      <c r="AA59" s="43"/>
      <c r="AB59" s="43"/>
      <c r="AC59" s="194">
        <f t="shared" si="11"/>
        <v>0</v>
      </c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82"/>
      <c r="AR59" s="115"/>
      <c r="AS59" s="105"/>
      <c r="AT59" s="222">
        <f t="shared" si="12"/>
        <v>0</v>
      </c>
      <c r="AU59" s="224"/>
      <c r="AV59" s="178" t="b">
        <f t="shared" si="13"/>
        <v>1</v>
      </c>
      <c r="AW59" s="178" t="b">
        <f t="shared" si="14"/>
        <v>1</v>
      </c>
    </row>
    <row r="60" spans="1:49" ht="15.75">
      <c r="A60" s="88"/>
      <c r="B60" s="43"/>
      <c r="C60" s="96"/>
      <c r="D60" s="82"/>
      <c r="E60" s="82"/>
      <c r="F60" s="82"/>
      <c r="G60" s="82"/>
      <c r="H60" s="82"/>
      <c r="I60" s="43"/>
      <c r="J60" s="43"/>
      <c r="K60" s="43"/>
      <c r="L60" s="43"/>
      <c r="M60" s="194">
        <f t="shared" si="8"/>
        <v>0</v>
      </c>
      <c r="N60" s="196">
        <f t="shared" si="9"/>
        <v>0</v>
      </c>
      <c r="O60" s="292"/>
      <c r="P60" s="43"/>
      <c r="Q60" s="43"/>
      <c r="R60" s="43"/>
      <c r="S60" s="43"/>
      <c r="T60" s="198">
        <f t="shared" si="10"/>
        <v>0</v>
      </c>
      <c r="U60" s="82"/>
      <c r="V60" s="82"/>
      <c r="W60" s="82"/>
      <c r="X60" s="82"/>
      <c r="Y60" s="82"/>
      <c r="Z60" s="43"/>
      <c r="AA60" s="43"/>
      <c r="AB60" s="43"/>
      <c r="AC60" s="194">
        <f t="shared" si="11"/>
        <v>0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82"/>
      <c r="AR60" s="115"/>
      <c r="AS60" s="105"/>
      <c r="AT60" s="222">
        <f t="shared" si="12"/>
        <v>0</v>
      </c>
      <c r="AU60" s="224"/>
      <c r="AV60" s="178" t="b">
        <f t="shared" si="13"/>
        <v>1</v>
      </c>
      <c r="AW60" s="178" t="b">
        <f t="shared" si="14"/>
        <v>1</v>
      </c>
    </row>
    <row r="61" spans="1:49" ht="15.75">
      <c r="A61" s="88"/>
      <c r="B61" s="43"/>
      <c r="C61" s="101"/>
      <c r="D61" s="82"/>
      <c r="E61" s="82"/>
      <c r="F61" s="82"/>
      <c r="G61" s="82"/>
      <c r="H61" s="82"/>
      <c r="I61" s="43"/>
      <c r="J61" s="43"/>
      <c r="K61" s="50"/>
      <c r="L61" s="50"/>
      <c r="M61" s="194">
        <f t="shared" si="8"/>
        <v>0</v>
      </c>
      <c r="N61" s="196">
        <f t="shared" si="9"/>
        <v>0</v>
      </c>
      <c r="O61" s="292"/>
      <c r="P61" s="43"/>
      <c r="Q61" s="43"/>
      <c r="R61" s="43"/>
      <c r="S61" s="43"/>
      <c r="T61" s="198">
        <f t="shared" si="10"/>
        <v>0</v>
      </c>
      <c r="U61" s="82"/>
      <c r="V61" s="82"/>
      <c r="W61" s="82"/>
      <c r="X61" s="82"/>
      <c r="Y61" s="82"/>
      <c r="Z61" s="43"/>
      <c r="AA61" s="43"/>
      <c r="AB61" s="43"/>
      <c r="AC61" s="194">
        <f t="shared" si="11"/>
        <v>0</v>
      </c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82"/>
      <c r="AP61" s="82"/>
      <c r="AQ61" s="82"/>
      <c r="AR61" s="115"/>
      <c r="AS61" s="105"/>
      <c r="AT61" s="222">
        <f t="shared" si="12"/>
        <v>0</v>
      </c>
      <c r="AU61" s="224"/>
      <c r="AV61" s="178" t="b">
        <f t="shared" si="13"/>
        <v>1</v>
      </c>
      <c r="AW61" s="178" t="b">
        <f t="shared" si="14"/>
        <v>1</v>
      </c>
    </row>
    <row r="62" spans="1:49" ht="16.5" customHeight="1">
      <c r="A62" s="88"/>
      <c r="B62" s="43"/>
      <c r="C62" s="103"/>
      <c r="D62" s="82"/>
      <c r="E62" s="82"/>
      <c r="F62" s="82"/>
      <c r="G62" s="82"/>
      <c r="H62" s="82"/>
      <c r="I62" s="43"/>
      <c r="J62" s="43"/>
      <c r="K62" s="43"/>
      <c r="L62" s="43"/>
      <c r="M62" s="194">
        <f t="shared" si="8"/>
        <v>0</v>
      </c>
      <c r="N62" s="196">
        <f t="shared" si="9"/>
        <v>0</v>
      </c>
      <c r="O62" s="292"/>
      <c r="P62" s="43"/>
      <c r="Q62" s="43"/>
      <c r="R62" s="43"/>
      <c r="S62" s="43"/>
      <c r="T62" s="198">
        <f t="shared" si="10"/>
        <v>0</v>
      </c>
      <c r="U62" s="82"/>
      <c r="V62" s="82"/>
      <c r="W62" s="82"/>
      <c r="X62" s="82"/>
      <c r="Y62" s="82"/>
      <c r="Z62" s="43"/>
      <c r="AA62" s="43"/>
      <c r="AB62" s="43"/>
      <c r="AC62" s="194">
        <f t="shared" si="11"/>
        <v>0</v>
      </c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82"/>
      <c r="AR62" s="115"/>
      <c r="AS62" s="105"/>
      <c r="AT62" s="222">
        <f t="shared" si="12"/>
        <v>0</v>
      </c>
      <c r="AU62" s="224"/>
      <c r="AV62" s="178" t="b">
        <f t="shared" si="13"/>
        <v>1</v>
      </c>
      <c r="AW62" s="178" t="b">
        <f t="shared" si="14"/>
        <v>1</v>
      </c>
    </row>
    <row r="63" spans="1:49" ht="15.75" customHeight="1">
      <c r="A63" s="88"/>
      <c r="B63" s="43"/>
      <c r="C63" s="96"/>
      <c r="D63" s="82"/>
      <c r="E63" s="82"/>
      <c r="F63" s="82"/>
      <c r="G63" s="82"/>
      <c r="H63" s="82"/>
      <c r="I63" s="43"/>
      <c r="J63" s="43"/>
      <c r="K63" s="43"/>
      <c r="L63" s="82"/>
      <c r="M63" s="194">
        <f t="shared" si="8"/>
        <v>0</v>
      </c>
      <c r="N63" s="196">
        <f t="shared" si="9"/>
        <v>0</v>
      </c>
      <c r="O63" s="292"/>
      <c r="P63" s="82"/>
      <c r="Q63" s="43"/>
      <c r="R63" s="43"/>
      <c r="S63" s="43"/>
      <c r="T63" s="198">
        <f t="shared" si="10"/>
        <v>0</v>
      </c>
      <c r="U63" s="82"/>
      <c r="V63" s="82"/>
      <c r="W63" s="82"/>
      <c r="X63" s="82"/>
      <c r="Y63" s="82"/>
      <c r="Z63" s="43"/>
      <c r="AA63" s="43"/>
      <c r="AB63" s="43"/>
      <c r="AC63" s="194">
        <f t="shared" si="11"/>
        <v>0</v>
      </c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82"/>
      <c r="AR63" s="115"/>
      <c r="AS63" s="105"/>
      <c r="AT63" s="222">
        <f t="shared" si="12"/>
        <v>0</v>
      </c>
      <c r="AU63" s="224"/>
      <c r="AV63" s="178" t="b">
        <f t="shared" si="13"/>
        <v>1</v>
      </c>
      <c r="AW63" s="178" t="b">
        <f t="shared" si="14"/>
        <v>1</v>
      </c>
    </row>
    <row r="64" spans="1:49" ht="15.75" customHeight="1">
      <c r="A64" s="88"/>
      <c r="B64" s="43"/>
      <c r="C64" s="96"/>
      <c r="D64" s="82"/>
      <c r="E64" s="82"/>
      <c r="F64" s="82"/>
      <c r="G64" s="82"/>
      <c r="H64" s="82"/>
      <c r="I64" s="43"/>
      <c r="J64" s="43"/>
      <c r="K64" s="43"/>
      <c r="L64" s="43"/>
      <c r="M64" s="194">
        <f t="shared" si="8"/>
        <v>0</v>
      </c>
      <c r="N64" s="196">
        <f t="shared" si="9"/>
        <v>0</v>
      </c>
      <c r="O64" s="292"/>
      <c r="P64" s="82"/>
      <c r="Q64" s="82"/>
      <c r="R64" s="43"/>
      <c r="S64" s="43"/>
      <c r="T64" s="198">
        <f t="shared" si="10"/>
        <v>0</v>
      </c>
      <c r="U64" s="82"/>
      <c r="V64" s="82"/>
      <c r="W64" s="82"/>
      <c r="X64" s="82"/>
      <c r="Y64" s="82"/>
      <c r="Z64" s="43"/>
      <c r="AA64" s="43"/>
      <c r="AB64" s="43"/>
      <c r="AC64" s="194">
        <f t="shared" si="11"/>
        <v>0</v>
      </c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82"/>
      <c r="AR64" s="115"/>
      <c r="AS64" s="105"/>
      <c r="AT64" s="222">
        <f t="shared" si="12"/>
        <v>0</v>
      </c>
      <c r="AU64" s="224"/>
      <c r="AV64" s="178" t="b">
        <f t="shared" si="13"/>
        <v>1</v>
      </c>
      <c r="AW64" s="178" t="b">
        <f t="shared" si="14"/>
        <v>1</v>
      </c>
    </row>
    <row r="65" spans="1:49" ht="15.75" customHeight="1">
      <c r="A65" s="88"/>
      <c r="B65" s="43"/>
      <c r="C65" s="330"/>
      <c r="D65" s="82"/>
      <c r="E65" s="82"/>
      <c r="F65" s="82"/>
      <c r="G65" s="82"/>
      <c r="H65" s="82"/>
      <c r="I65" s="43"/>
      <c r="J65" s="43"/>
      <c r="K65" s="43"/>
      <c r="L65" s="43"/>
      <c r="M65" s="194">
        <f t="shared" si="8"/>
        <v>0</v>
      </c>
      <c r="N65" s="196">
        <f t="shared" si="9"/>
        <v>0</v>
      </c>
      <c r="O65" s="292"/>
      <c r="P65" s="82"/>
      <c r="Q65" s="43"/>
      <c r="R65" s="43"/>
      <c r="S65" s="43"/>
      <c r="T65" s="198">
        <f t="shared" si="10"/>
        <v>0</v>
      </c>
      <c r="U65" s="82"/>
      <c r="V65" s="82"/>
      <c r="W65" s="82"/>
      <c r="X65" s="82"/>
      <c r="Y65" s="82"/>
      <c r="Z65" s="43"/>
      <c r="AA65" s="43"/>
      <c r="AB65" s="43"/>
      <c r="AC65" s="194">
        <f t="shared" si="11"/>
        <v>0</v>
      </c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82"/>
      <c r="AR65" s="115"/>
      <c r="AS65" s="105"/>
      <c r="AT65" s="222">
        <f t="shared" si="12"/>
        <v>0</v>
      </c>
      <c r="AU65" s="224"/>
      <c r="AV65" s="178" t="b">
        <f t="shared" si="13"/>
        <v>1</v>
      </c>
      <c r="AW65" s="178" t="b">
        <f t="shared" si="14"/>
        <v>1</v>
      </c>
    </row>
    <row r="66" spans="1:49" ht="15.75" customHeight="1">
      <c r="A66" s="88"/>
      <c r="B66" s="43"/>
      <c r="C66" s="103"/>
      <c r="D66" s="82"/>
      <c r="E66" s="82"/>
      <c r="F66" s="82"/>
      <c r="G66" s="82"/>
      <c r="H66" s="82"/>
      <c r="I66" s="43"/>
      <c r="J66" s="43"/>
      <c r="K66" s="43"/>
      <c r="L66" s="43"/>
      <c r="M66" s="194">
        <f t="shared" si="8"/>
        <v>0</v>
      </c>
      <c r="N66" s="196">
        <f t="shared" si="9"/>
        <v>0</v>
      </c>
      <c r="O66" s="292"/>
      <c r="P66" s="82"/>
      <c r="Q66" s="43"/>
      <c r="R66" s="43"/>
      <c r="S66" s="43"/>
      <c r="T66" s="198">
        <f t="shared" si="10"/>
        <v>0</v>
      </c>
      <c r="U66" s="82"/>
      <c r="V66" s="82"/>
      <c r="W66" s="82"/>
      <c r="X66" s="82"/>
      <c r="Y66" s="82"/>
      <c r="Z66" s="43"/>
      <c r="AA66" s="43"/>
      <c r="AB66" s="43"/>
      <c r="AC66" s="194">
        <f t="shared" si="11"/>
        <v>0</v>
      </c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82"/>
      <c r="AR66" s="115"/>
      <c r="AS66" s="105"/>
      <c r="AT66" s="222">
        <f t="shared" si="12"/>
        <v>0</v>
      </c>
      <c r="AU66" s="224"/>
      <c r="AV66" s="178" t="b">
        <f t="shared" si="13"/>
        <v>1</v>
      </c>
      <c r="AW66" s="178" t="b">
        <f t="shared" si="14"/>
        <v>1</v>
      </c>
    </row>
    <row r="67" spans="1:49" ht="15.75" customHeight="1">
      <c r="A67" s="88"/>
      <c r="B67" s="43"/>
      <c r="C67" s="103"/>
      <c r="D67" s="82"/>
      <c r="E67" s="82"/>
      <c r="F67" s="82"/>
      <c r="G67" s="82"/>
      <c r="H67" s="82"/>
      <c r="I67" s="43"/>
      <c r="J67" s="43"/>
      <c r="K67" s="43"/>
      <c r="L67" s="43"/>
      <c r="M67" s="194">
        <f t="shared" si="8"/>
        <v>0</v>
      </c>
      <c r="N67" s="196">
        <f t="shared" si="9"/>
        <v>0</v>
      </c>
      <c r="O67" s="292"/>
      <c r="P67" s="82"/>
      <c r="Q67" s="43"/>
      <c r="R67" s="43"/>
      <c r="S67" s="43"/>
      <c r="T67" s="198">
        <f t="shared" si="10"/>
        <v>0</v>
      </c>
      <c r="U67" s="82"/>
      <c r="V67" s="82"/>
      <c r="W67" s="82"/>
      <c r="X67" s="82"/>
      <c r="Y67" s="82"/>
      <c r="Z67" s="43"/>
      <c r="AA67" s="43"/>
      <c r="AB67" s="43"/>
      <c r="AC67" s="194">
        <f t="shared" si="11"/>
        <v>0</v>
      </c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82"/>
      <c r="AR67" s="115"/>
      <c r="AS67" s="105"/>
      <c r="AT67" s="222">
        <f t="shared" si="12"/>
        <v>0</v>
      </c>
      <c r="AU67" s="224"/>
      <c r="AV67" s="178" t="b">
        <f t="shared" si="13"/>
        <v>1</v>
      </c>
      <c r="AW67" s="178" t="b">
        <f t="shared" si="14"/>
        <v>1</v>
      </c>
    </row>
    <row r="68" spans="1:49" ht="15.75" customHeight="1">
      <c r="A68" s="88"/>
      <c r="B68" s="43"/>
      <c r="C68" s="103"/>
      <c r="D68" s="82"/>
      <c r="E68" s="82"/>
      <c r="F68" s="82"/>
      <c r="G68" s="82"/>
      <c r="H68" s="82"/>
      <c r="I68" s="43"/>
      <c r="J68" s="43"/>
      <c r="K68" s="43"/>
      <c r="L68" s="43"/>
      <c r="M68" s="194">
        <f t="shared" si="8"/>
        <v>0</v>
      </c>
      <c r="N68" s="196">
        <f t="shared" si="9"/>
        <v>0</v>
      </c>
      <c r="O68" s="193"/>
      <c r="P68" s="82"/>
      <c r="Q68" s="43"/>
      <c r="R68" s="43"/>
      <c r="S68" s="43"/>
      <c r="T68" s="198">
        <f t="shared" si="10"/>
        <v>0</v>
      </c>
      <c r="U68" s="82"/>
      <c r="V68" s="82"/>
      <c r="W68" s="82"/>
      <c r="X68" s="82"/>
      <c r="Y68" s="82"/>
      <c r="Z68" s="43"/>
      <c r="AA68" s="43"/>
      <c r="AB68" s="43"/>
      <c r="AC68" s="194">
        <f t="shared" si="11"/>
        <v>0</v>
      </c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82"/>
      <c r="AR68" s="115"/>
      <c r="AS68" s="105"/>
      <c r="AT68" s="222">
        <f t="shared" si="12"/>
        <v>0</v>
      </c>
      <c r="AU68" s="224"/>
      <c r="AV68" s="178" t="b">
        <f t="shared" si="13"/>
        <v>1</v>
      </c>
      <c r="AW68" s="178" t="b">
        <f t="shared" si="14"/>
        <v>1</v>
      </c>
    </row>
    <row r="69" spans="1:49" ht="15.75" customHeight="1">
      <c r="A69" s="88"/>
      <c r="B69" s="43"/>
      <c r="C69" s="103"/>
      <c r="D69" s="82"/>
      <c r="E69" s="82"/>
      <c r="F69" s="82"/>
      <c r="G69" s="82"/>
      <c r="H69" s="82"/>
      <c r="I69" s="43"/>
      <c r="J69" s="43"/>
      <c r="K69" s="43"/>
      <c r="L69" s="43"/>
      <c r="M69" s="194">
        <f t="shared" si="8"/>
        <v>0</v>
      </c>
      <c r="N69" s="196">
        <f t="shared" si="9"/>
        <v>0</v>
      </c>
      <c r="O69" s="292"/>
      <c r="P69" s="82"/>
      <c r="Q69" s="43"/>
      <c r="R69" s="43"/>
      <c r="S69" s="43"/>
      <c r="T69" s="198">
        <f t="shared" si="10"/>
        <v>0</v>
      </c>
      <c r="U69" s="82"/>
      <c r="V69" s="82"/>
      <c r="W69" s="82"/>
      <c r="X69" s="82"/>
      <c r="Y69" s="82"/>
      <c r="Z69" s="43"/>
      <c r="AA69" s="43"/>
      <c r="AB69" s="43"/>
      <c r="AC69" s="194">
        <f t="shared" si="11"/>
        <v>0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139"/>
      <c r="AP69" s="139"/>
      <c r="AQ69" s="82"/>
      <c r="AR69" s="297"/>
      <c r="AS69" s="105"/>
      <c r="AT69" s="222">
        <f t="shared" si="12"/>
        <v>0</v>
      </c>
      <c r="AU69" s="224"/>
      <c r="AV69" s="178" t="b">
        <f t="shared" si="13"/>
        <v>1</v>
      </c>
      <c r="AW69" s="178" t="b">
        <f t="shared" si="14"/>
        <v>1</v>
      </c>
    </row>
    <row r="70" spans="1:49" ht="16.5" customHeight="1">
      <c r="A70" s="88"/>
      <c r="B70" s="43"/>
      <c r="C70" s="330"/>
      <c r="D70" s="82"/>
      <c r="E70" s="82"/>
      <c r="F70" s="82"/>
      <c r="G70" s="82"/>
      <c r="H70" s="82"/>
      <c r="I70" s="43"/>
      <c r="J70" s="43"/>
      <c r="K70" s="43"/>
      <c r="L70" s="43"/>
      <c r="M70" s="194">
        <f t="shared" si="8"/>
        <v>0</v>
      </c>
      <c r="N70" s="196">
        <f t="shared" si="9"/>
        <v>0</v>
      </c>
      <c r="O70" s="292"/>
      <c r="P70" s="82"/>
      <c r="Q70" s="43"/>
      <c r="R70" s="43"/>
      <c r="S70" s="43"/>
      <c r="T70" s="198">
        <f t="shared" si="10"/>
        <v>0</v>
      </c>
      <c r="U70" s="82"/>
      <c r="V70" s="82"/>
      <c r="W70" s="82"/>
      <c r="X70" s="82"/>
      <c r="Y70" s="82"/>
      <c r="Z70" s="43"/>
      <c r="AA70" s="43"/>
      <c r="AB70" s="43"/>
      <c r="AC70" s="194">
        <f t="shared" si="11"/>
        <v>0</v>
      </c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139"/>
      <c r="AP70" s="139"/>
      <c r="AQ70" s="82"/>
      <c r="AR70" s="297"/>
      <c r="AS70" s="105"/>
      <c r="AT70" s="222">
        <f t="shared" si="12"/>
        <v>0</v>
      </c>
      <c r="AU70" s="224"/>
      <c r="AV70" s="178" t="b">
        <f t="shared" si="13"/>
        <v>1</v>
      </c>
      <c r="AW70" s="178" t="b">
        <f t="shared" si="14"/>
        <v>1</v>
      </c>
    </row>
    <row r="71" spans="1:49" ht="18" customHeight="1">
      <c r="A71" s="88"/>
      <c r="B71" s="43"/>
      <c r="C71" s="330"/>
      <c r="D71" s="82"/>
      <c r="E71" s="82"/>
      <c r="F71" s="82"/>
      <c r="G71" s="82"/>
      <c r="H71" s="82"/>
      <c r="I71" s="43"/>
      <c r="J71" s="43"/>
      <c r="K71" s="43"/>
      <c r="L71" s="43"/>
      <c r="M71" s="194">
        <f t="shared" si="8"/>
        <v>0</v>
      </c>
      <c r="N71" s="196">
        <f t="shared" si="9"/>
        <v>0</v>
      </c>
      <c r="O71" s="292"/>
      <c r="P71" s="82"/>
      <c r="Q71" s="43"/>
      <c r="R71" s="43"/>
      <c r="S71" s="43"/>
      <c r="T71" s="198">
        <f t="shared" si="10"/>
        <v>0</v>
      </c>
      <c r="U71" s="82"/>
      <c r="V71" s="82"/>
      <c r="W71" s="82"/>
      <c r="X71" s="82"/>
      <c r="Y71" s="82"/>
      <c r="Z71" s="43"/>
      <c r="AA71" s="43"/>
      <c r="AB71" s="43"/>
      <c r="AC71" s="194">
        <f t="shared" si="11"/>
        <v>0</v>
      </c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139"/>
      <c r="AP71" s="139"/>
      <c r="AQ71" s="82"/>
      <c r="AR71" s="297"/>
      <c r="AS71" s="105"/>
      <c r="AT71" s="222">
        <f t="shared" si="12"/>
        <v>0</v>
      </c>
      <c r="AU71" s="224"/>
      <c r="AV71" s="178" t="b">
        <f t="shared" si="13"/>
        <v>1</v>
      </c>
      <c r="AW71" s="178" t="b">
        <f t="shared" si="14"/>
        <v>1</v>
      </c>
    </row>
    <row r="72" spans="1:49" ht="17.25" customHeight="1">
      <c r="A72" s="88"/>
      <c r="B72" s="43"/>
      <c r="C72" s="103"/>
      <c r="D72" s="82"/>
      <c r="E72" s="82"/>
      <c r="F72" s="82"/>
      <c r="G72" s="82"/>
      <c r="H72" s="82"/>
      <c r="I72" s="43"/>
      <c r="J72" s="43"/>
      <c r="K72" s="43"/>
      <c r="L72" s="43"/>
      <c r="M72" s="194">
        <f t="shared" si="8"/>
        <v>0</v>
      </c>
      <c r="N72" s="196">
        <f t="shared" si="9"/>
        <v>0</v>
      </c>
      <c r="O72" s="292"/>
      <c r="P72" s="82"/>
      <c r="Q72" s="43"/>
      <c r="R72" s="43"/>
      <c r="S72" s="43"/>
      <c r="T72" s="198">
        <f t="shared" si="10"/>
        <v>0</v>
      </c>
      <c r="U72" s="82"/>
      <c r="V72" s="82"/>
      <c r="W72" s="82"/>
      <c r="X72" s="82"/>
      <c r="Y72" s="82"/>
      <c r="Z72" s="43"/>
      <c r="AA72" s="43"/>
      <c r="AB72" s="43"/>
      <c r="AC72" s="194">
        <f t="shared" si="11"/>
        <v>0</v>
      </c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139"/>
      <c r="AP72" s="139"/>
      <c r="AQ72" s="82"/>
      <c r="AR72" s="297"/>
      <c r="AS72" s="105"/>
      <c r="AT72" s="222">
        <f t="shared" si="12"/>
        <v>0</v>
      </c>
      <c r="AU72" s="224"/>
      <c r="AV72" s="178" t="b">
        <f t="shared" si="13"/>
        <v>1</v>
      </c>
      <c r="AW72" s="178" t="b">
        <f t="shared" si="14"/>
        <v>1</v>
      </c>
    </row>
    <row r="73" spans="1:49" ht="17.25" customHeight="1">
      <c r="A73" s="88"/>
      <c r="B73" s="43"/>
      <c r="C73" s="103"/>
      <c r="D73" s="82"/>
      <c r="E73" s="82"/>
      <c r="F73" s="82"/>
      <c r="G73" s="82"/>
      <c r="H73" s="82"/>
      <c r="I73" s="43"/>
      <c r="J73" s="43"/>
      <c r="K73" s="43"/>
      <c r="L73" s="43"/>
      <c r="M73" s="194">
        <f t="shared" si="8"/>
        <v>0</v>
      </c>
      <c r="N73" s="196">
        <f t="shared" si="9"/>
        <v>0</v>
      </c>
      <c r="O73" s="292"/>
      <c r="P73" s="82"/>
      <c r="Q73" s="43"/>
      <c r="R73" s="43"/>
      <c r="S73" s="43"/>
      <c r="T73" s="198">
        <f t="shared" si="10"/>
        <v>0</v>
      </c>
      <c r="U73" s="82"/>
      <c r="V73" s="82"/>
      <c r="W73" s="82"/>
      <c r="X73" s="82"/>
      <c r="Y73" s="82"/>
      <c r="Z73" s="43"/>
      <c r="AA73" s="43"/>
      <c r="AB73" s="43"/>
      <c r="AC73" s="194">
        <f t="shared" si="11"/>
        <v>0</v>
      </c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139"/>
      <c r="AP73" s="139"/>
      <c r="AQ73" s="82"/>
      <c r="AR73" s="297"/>
      <c r="AS73" s="105"/>
      <c r="AT73" s="222">
        <f t="shared" si="12"/>
        <v>0</v>
      </c>
      <c r="AU73" s="224"/>
      <c r="AV73" s="178" t="b">
        <f aca="true" t="shared" si="15" ref="AV73:AV92">AT73=M73</f>
        <v>1</v>
      </c>
      <c r="AW73" s="178" t="b">
        <f aca="true" t="shared" si="16" ref="AW73:AW92">AT73=O73+Q73+R73</f>
        <v>1</v>
      </c>
    </row>
    <row r="74" spans="1:49" ht="17.25" customHeight="1">
      <c r="A74" s="88"/>
      <c r="B74" s="43"/>
      <c r="C74" s="103"/>
      <c r="D74" s="82"/>
      <c r="E74" s="82"/>
      <c r="F74" s="82"/>
      <c r="G74" s="82"/>
      <c r="H74" s="82"/>
      <c r="I74" s="43"/>
      <c r="J74" s="43"/>
      <c r="K74" s="43"/>
      <c r="L74" s="43"/>
      <c r="M74" s="194">
        <f t="shared" si="8"/>
        <v>0</v>
      </c>
      <c r="N74" s="196">
        <f t="shared" si="9"/>
        <v>0</v>
      </c>
      <c r="O74" s="193"/>
      <c r="P74" s="43"/>
      <c r="Q74" s="43"/>
      <c r="R74" s="43"/>
      <c r="S74" s="43"/>
      <c r="T74" s="198">
        <f t="shared" si="10"/>
        <v>0</v>
      </c>
      <c r="U74" s="82"/>
      <c r="V74" s="82"/>
      <c r="W74" s="82"/>
      <c r="X74" s="82"/>
      <c r="Y74" s="82"/>
      <c r="Z74" s="43"/>
      <c r="AA74" s="43"/>
      <c r="AB74" s="43"/>
      <c r="AC74" s="194">
        <f t="shared" si="11"/>
        <v>0</v>
      </c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139"/>
      <c r="AP74" s="139"/>
      <c r="AQ74" s="82"/>
      <c r="AR74" s="297"/>
      <c r="AS74" s="105"/>
      <c r="AT74" s="222">
        <f t="shared" si="12"/>
        <v>0</v>
      </c>
      <c r="AU74" s="224"/>
      <c r="AV74" s="178" t="b">
        <f t="shared" si="15"/>
        <v>1</v>
      </c>
      <c r="AW74" s="178" t="b">
        <f t="shared" si="16"/>
        <v>1</v>
      </c>
    </row>
    <row r="75" spans="1:49" ht="17.25" customHeight="1">
      <c r="A75" s="88"/>
      <c r="B75" s="43"/>
      <c r="C75" s="103"/>
      <c r="D75" s="82"/>
      <c r="E75" s="82"/>
      <c r="F75" s="82"/>
      <c r="G75" s="82"/>
      <c r="H75" s="82"/>
      <c r="I75" s="43"/>
      <c r="J75" s="43"/>
      <c r="K75" s="43"/>
      <c r="L75" s="43"/>
      <c r="M75" s="194">
        <f t="shared" si="8"/>
        <v>0</v>
      </c>
      <c r="N75" s="196">
        <f t="shared" si="9"/>
        <v>0</v>
      </c>
      <c r="O75" s="193"/>
      <c r="P75" s="43"/>
      <c r="Q75" s="43"/>
      <c r="R75" s="43"/>
      <c r="S75" s="43"/>
      <c r="T75" s="198">
        <f t="shared" si="10"/>
        <v>0</v>
      </c>
      <c r="U75" s="82"/>
      <c r="V75" s="82"/>
      <c r="W75" s="82"/>
      <c r="X75" s="82"/>
      <c r="Y75" s="82"/>
      <c r="Z75" s="43"/>
      <c r="AA75" s="43"/>
      <c r="AB75" s="43"/>
      <c r="AC75" s="194">
        <f t="shared" si="11"/>
        <v>0</v>
      </c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139"/>
      <c r="AP75" s="139"/>
      <c r="AQ75" s="82"/>
      <c r="AR75" s="297"/>
      <c r="AS75" s="105"/>
      <c r="AT75" s="222">
        <f t="shared" si="12"/>
        <v>0</v>
      </c>
      <c r="AU75" s="224"/>
      <c r="AV75" s="178" t="b">
        <f t="shared" si="15"/>
        <v>1</v>
      </c>
      <c r="AW75" s="178" t="b">
        <f t="shared" si="16"/>
        <v>1</v>
      </c>
    </row>
    <row r="76" spans="1:49" ht="17.25" customHeight="1">
      <c r="A76" s="88"/>
      <c r="B76" s="43"/>
      <c r="C76" s="103"/>
      <c r="D76" s="82"/>
      <c r="E76" s="82"/>
      <c r="F76" s="82"/>
      <c r="G76" s="82"/>
      <c r="H76" s="82"/>
      <c r="I76" s="43"/>
      <c r="J76" s="43"/>
      <c r="K76" s="43"/>
      <c r="L76" s="43"/>
      <c r="M76" s="194">
        <f t="shared" si="8"/>
        <v>0</v>
      </c>
      <c r="N76" s="196">
        <f t="shared" si="9"/>
        <v>0</v>
      </c>
      <c r="O76" s="193"/>
      <c r="P76" s="43"/>
      <c r="Q76" s="43"/>
      <c r="R76" s="43"/>
      <c r="S76" s="43"/>
      <c r="T76" s="198">
        <f t="shared" si="10"/>
        <v>0</v>
      </c>
      <c r="U76" s="82"/>
      <c r="V76" s="82"/>
      <c r="W76" s="82"/>
      <c r="X76" s="82"/>
      <c r="Y76" s="82"/>
      <c r="Z76" s="43"/>
      <c r="AA76" s="43"/>
      <c r="AB76" s="43"/>
      <c r="AC76" s="194">
        <f t="shared" si="11"/>
        <v>0</v>
      </c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139"/>
      <c r="AP76" s="139"/>
      <c r="AQ76" s="82"/>
      <c r="AR76" s="297"/>
      <c r="AS76" s="105"/>
      <c r="AT76" s="222">
        <f t="shared" si="12"/>
        <v>0</v>
      </c>
      <c r="AU76" s="224"/>
      <c r="AV76" s="178" t="b">
        <f t="shared" si="15"/>
        <v>1</v>
      </c>
      <c r="AW76" s="178" t="b">
        <f t="shared" si="16"/>
        <v>1</v>
      </c>
    </row>
    <row r="77" spans="1:49" ht="17.25" customHeight="1">
      <c r="A77" s="88"/>
      <c r="B77" s="43"/>
      <c r="C77" s="103"/>
      <c r="D77" s="82"/>
      <c r="E77" s="82"/>
      <c r="F77" s="82"/>
      <c r="G77" s="82"/>
      <c r="H77" s="82"/>
      <c r="I77" s="43"/>
      <c r="J77" s="43"/>
      <c r="K77" s="43"/>
      <c r="L77" s="43"/>
      <c r="M77" s="194">
        <f t="shared" si="8"/>
        <v>0</v>
      </c>
      <c r="N77" s="196">
        <f t="shared" si="9"/>
        <v>0</v>
      </c>
      <c r="O77" s="193"/>
      <c r="P77" s="43"/>
      <c r="Q77" s="43"/>
      <c r="R77" s="43"/>
      <c r="S77" s="43"/>
      <c r="T77" s="198">
        <f t="shared" si="10"/>
        <v>0</v>
      </c>
      <c r="U77" s="82"/>
      <c r="V77" s="82"/>
      <c r="W77" s="82"/>
      <c r="X77" s="82"/>
      <c r="Y77" s="82"/>
      <c r="Z77" s="43"/>
      <c r="AA77" s="43"/>
      <c r="AB77" s="43"/>
      <c r="AC77" s="194">
        <f t="shared" si="11"/>
        <v>0</v>
      </c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139"/>
      <c r="AP77" s="139"/>
      <c r="AQ77" s="82"/>
      <c r="AR77" s="297"/>
      <c r="AS77" s="105"/>
      <c r="AT77" s="222">
        <f t="shared" si="12"/>
        <v>0</v>
      </c>
      <c r="AU77" s="224"/>
      <c r="AV77" s="178" t="b">
        <f t="shared" si="15"/>
        <v>1</v>
      </c>
      <c r="AW77" s="178" t="b">
        <f t="shared" si="16"/>
        <v>1</v>
      </c>
    </row>
    <row r="78" spans="1:49" ht="17.25" customHeight="1">
      <c r="A78" s="88"/>
      <c r="B78" s="43"/>
      <c r="C78" s="103"/>
      <c r="D78" s="82"/>
      <c r="E78" s="82"/>
      <c r="F78" s="82"/>
      <c r="G78" s="82"/>
      <c r="H78" s="82"/>
      <c r="I78" s="43"/>
      <c r="J78" s="43"/>
      <c r="K78" s="43"/>
      <c r="L78" s="43"/>
      <c r="M78" s="194">
        <f t="shared" si="8"/>
        <v>0</v>
      </c>
      <c r="N78" s="196">
        <f t="shared" si="9"/>
        <v>0</v>
      </c>
      <c r="O78" s="193"/>
      <c r="P78" s="43"/>
      <c r="Q78" s="43"/>
      <c r="R78" s="43"/>
      <c r="S78" s="43"/>
      <c r="T78" s="198">
        <f t="shared" si="10"/>
        <v>0</v>
      </c>
      <c r="U78" s="82"/>
      <c r="V78" s="82"/>
      <c r="W78" s="82"/>
      <c r="X78" s="82"/>
      <c r="Y78" s="82"/>
      <c r="Z78" s="43"/>
      <c r="AA78" s="43"/>
      <c r="AB78" s="43"/>
      <c r="AC78" s="194">
        <f t="shared" si="11"/>
        <v>0</v>
      </c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139"/>
      <c r="AP78" s="139"/>
      <c r="AQ78" s="82"/>
      <c r="AR78" s="297"/>
      <c r="AS78" s="105"/>
      <c r="AT78" s="222">
        <f t="shared" si="12"/>
        <v>0</v>
      </c>
      <c r="AU78" s="224"/>
      <c r="AV78" s="178" t="b">
        <f t="shared" si="15"/>
        <v>1</v>
      </c>
      <c r="AW78" s="178" t="b">
        <f t="shared" si="16"/>
        <v>1</v>
      </c>
    </row>
    <row r="79" spans="1:49" ht="17.25" customHeight="1">
      <c r="A79" s="88"/>
      <c r="B79" s="43"/>
      <c r="C79" s="103"/>
      <c r="D79" s="82"/>
      <c r="E79" s="82"/>
      <c r="F79" s="82"/>
      <c r="G79" s="82"/>
      <c r="H79" s="82"/>
      <c r="I79" s="43"/>
      <c r="J79" s="43"/>
      <c r="K79" s="43"/>
      <c r="L79" s="43"/>
      <c r="M79" s="194">
        <f t="shared" si="8"/>
        <v>0</v>
      </c>
      <c r="N79" s="196">
        <f t="shared" si="9"/>
        <v>0</v>
      </c>
      <c r="O79" s="193"/>
      <c r="P79" s="43"/>
      <c r="Q79" s="43"/>
      <c r="R79" s="43"/>
      <c r="S79" s="43"/>
      <c r="T79" s="198">
        <f t="shared" si="10"/>
        <v>0</v>
      </c>
      <c r="U79" s="82"/>
      <c r="V79" s="82"/>
      <c r="W79" s="82"/>
      <c r="X79" s="82"/>
      <c r="Y79" s="82"/>
      <c r="Z79" s="43"/>
      <c r="AA79" s="43"/>
      <c r="AB79" s="43"/>
      <c r="AC79" s="194">
        <f t="shared" si="11"/>
        <v>0</v>
      </c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139"/>
      <c r="AP79" s="139"/>
      <c r="AQ79" s="82"/>
      <c r="AR79" s="297"/>
      <c r="AS79" s="105"/>
      <c r="AT79" s="222">
        <f t="shared" si="12"/>
        <v>0</v>
      </c>
      <c r="AU79" s="224"/>
      <c r="AV79" s="178" t="b">
        <f t="shared" si="15"/>
        <v>1</v>
      </c>
      <c r="AW79" s="178" t="b">
        <f t="shared" si="16"/>
        <v>1</v>
      </c>
    </row>
    <row r="80" spans="1:49" ht="17.25" customHeight="1">
      <c r="A80" s="88"/>
      <c r="B80" s="43"/>
      <c r="C80" s="103"/>
      <c r="D80" s="82"/>
      <c r="E80" s="82"/>
      <c r="F80" s="82"/>
      <c r="G80" s="82"/>
      <c r="H80" s="82"/>
      <c r="I80" s="43"/>
      <c r="J80" s="43"/>
      <c r="K80" s="43"/>
      <c r="L80" s="43"/>
      <c r="M80" s="194">
        <f t="shared" si="8"/>
        <v>0</v>
      </c>
      <c r="N80" s="196">
        <f t="shared" si="9"/>
        <v>0</v>
      </c>
      <c r="O80" s="193"/>
      <c r="P80" s="43"/>
      <c r="Q80" s="43"/>
      <c r="R80" s="43"/>
      <c r="S80" s="43"/>
      <c r="T80" s="198">
        <f t="shared" si="10"/>
        <v>0</v>
      </c>
      <c r="U80" s="82"/>
      <c r="V80" s="82"/>
      <c r="W80" s="82"/>
      <c r="X80" s="82"/>
      <c r="Y80" s="82"/>
      <c r="Z80" s="43"/>
      <c r="AA80" s="43"/>
      <c r="AB80" s="43"/>
      <c r="AC80" s="194">
        <f t="shared" si="11"/>
        <v>0</v>
      </c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139"/>
      <c r="AP80" s="139"/>
      <c r="AQ80" s="82"/>
      <c r="AR80" s="297"/>
      <c r="AS80" s="105"/>
      <c r="AT80" s="222">
        <f t="shared" si="12"/>
        <v>0</v>
      </c>
      <c r="AU80" s="224"/>
      <c r="AV80" s="178" t="b">
        <f t="shared" si="15"/>
        <v>1</v>
      </c>
      <c r="AW80" s="178" t="b">
        <f t="shared" si="16"/>
        <v>1</v>
      </c>
    </row>
    <row r="81" spans="1:49" ht="17.25" customHeight="1">
      <c r="A81" s="88"/>
      <c r="B81" s="43"/>
      <c r="C81" s="103"/>
      <c r="D81" s="82"/>
      <c r="E81" s="82"/>
      <c r="F81" s="82"/>
      <c r="G81" s="82"/>
      <c r="H81" s="82"/>
      <c r="I81" s="43"/>
      <c r="J81" s="43"/>
      <c r="K81" s="43"/>
      <c r="L81" s="43"/>
      <c r="M81" s="194">
        <f t="shared" si="8"/>
        <v>0</v>
      </c>
      <c r="N81" s="196">
        <f t="shared" si="9"/>
        <v>0</v>
      </c>
      <c r="O81" s="193"/>
      <c r="P81" s="43"/>
      <c r="Q81" s="43"/>
      <c r="R81" s="43"/>
      <c r="S81" s="43"/>
      <c r="T81" s="198">
        <f t="shared" si="10"/>
        <v>0</v>
      </c>
      <c r="U81" s="82"/>
      <c r="V81" s="82"/>
      <c r="W81" s="82"/>
      <c r="X81" s="82"/>
      <c r="Y81" s="82"/>
      <c r="Z81" s="43"/>
      <c r="AA81" s="43"/>
      <c r="AB81" s="43"/>
      <c r="AC81" s="194">
        <f t="shared" si="11"/>
        <v>0</v>
      </c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139"/>
      <c r="AP81" s="139"/>
      <c r="AQ81" s="82"/>
      <c r="AR81" s="297"/>
      <c r="AS81" s="105"/>
      <c r="AT81" s="222">
        <f t="shared" si="12"/>
        <v>0</v>
      </c>
      <c r="AU81" s="224"/>
      <c r="AV81" s="178" t="b">
        <f t="shared" si="15"/>
        <v>1</v>
      </c>
      <c r="AW81" s="178" t="b">
        <f t="shared" si="16"/>
        <v>1</v>
      </c>
    </row>
    <row r="82" spans="1:49" ht="17.25" customHeight="1">
      <c r="A82" s="88"/>
      <c r="B82" s="43"/>
      <c r="C82" s="103"/>
      <c r="D82" s="82"/>
      <c r="E82" s="82"/>
      <c r="F82" s="82"/>
      <c r="G82" s="82"/>
      <c r="H82" s="82"/>
      <c r="I82" s="43"/>
      <c r="J82" s="43"/>
      <c r="K82" s="43"/>
      <c r="L82" s="43"/>
      <c r="M82" s="194">
        <f t="shared" si="8"/>
        <v>0</v>
      </c>
      <c r="N82" s="196">
        <f t="shared" si="9"/>
        <v>0</v>
      </c>
      <c r="O82" s="193"/>
      <c r="P82" s="43"/>
      <c r="Q82" s="43"/>
      <c r="R82" s="43"/>
      <c r="S82" s="43"/>
      <c r="T82" s="198">
        <f t="shared" si="10"/>
        <v>0</v>
      </c>
      <c r="U82" s="82"/>
      <c r="V82" s="82"/>
      <c r="W82" s="82"/>
      <c r="X82" s="82"/>
      <c r="Y82" s="82"/>
      <c r="Z82" s="43"/>
      <c r="AA82" s="43"/>
      <c r="AB82" s="43"/>
      <c r="AC82" s="194">
        <f t="shared" si="11"/>
        <v>0</v>
      </c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139"/>
      <c r="AP82" s="139"/>
      <c r="AQ82" s="82"/>
      <c r="AR82" s="297"/>
      <c r="AS82" s="105"/>
      <c r="AT82" s="222">
        <f t="shared" si="12"/>
        <v>0</v>
      </c>
      <c r="AU82" s="224"/>
      <c r="AV82" s="178" t="b">
        <f t="shared" si="15"/>
        <v>1</v>
      </c>
      <c r="AW82" s="178" t="b">
        <f t="shared" si="16"/>
        <v>1</v>
      </c>
    </row>
    <row r="83" spans="1:49" ht="17.25" customHeight="1">
      <c r="A83" s="88"/>
      <c r="B83" s="43"/>
      <c r="C83" s="103"/>
      <c r="D83" s="82"/>
      <c r="E83" s="82"/>
      <c r="F83" s="82"/>
      <c r="G83" s="82"/>
      <c r="H83" s="82"/>
      <c r="I83" s="43"/>
      <c r="J83" s="43"/>
      <c r="K83" s="43"/>
      <c r="L83" s="43"/>
      <c r="M83" s="194">
        <f t="shared" si="8"/>
        <v>0</v>
      </c>
      <c r="N83" s="196">
        <f t="shared" si="9"/>
        <v>0</v>
      </c>
      <c r="O83" s="193"/>
      <c r="P83" s="43"/>
      <c r="Q83" s="43"/>
      <c r="R83" s="43"/>
      <c r="S83" s="43"/>
      <c r="T83" s="198">
        <f t="shared" si="10"/>
        <v>0</v>
      </c>
      <c r="U83" s="82"/>
      <c r="V83" s="82"/>
      <c r="W83" s="82"/>
      <c r="X83" s="82"/>
      <c r="Y83" s="82"/>
      <c r="Z83" s="43"/>
      <c r="AA83" s="43"/>
      <c r="AB83" s="43"/>
      <c r="AC83" s="194">
        <f t="shared" si="11"/>
        <v>0</v>
      </c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139"/>
      <c r="AP83" s="139"/>
      <c r="AQ83" s="82"/>
      <c r="AR83" s="297"/>
      <c r="AS83" s="105"/>
      <c r="AT83" s="222">
        <f t="shared" si="12"/>
        <v>0</v>
      </c>
      <c r="AU83" s="224"/>
      <c r="AV83" s="178" t="b">
        <f t="shared" si="15"/>
        <v>1</v>
      </c>
      <c r="AW83" s="178" t="b">
        <f t="shared" si="16"/>
        <v>1</v>
      </c>
    </row>
    <row r="84" spans="1:49" ht="17.25" customHeight="1">
      <c r="A84" s="88"/>
      <c r="B84" s="43"/>
      <c r="C84" s="103"/>
      <c r="D84" s="82"/>
      <c r="E84" s="82"/>
      <c r="F84" s="82"/>
      <c r="G84" s="82"/>
      <c r="H84" s="82"/>
      <c r="I84" s="43"/>
      <c r="J84" s="43"/>
      <c r="K84" s="43"/>
      <c r="L84" s="43"/>
      <c r="M84" s="194">
        <f t="shared" si="8"/>
        <v>0</v>
      </c>
      <c r="N84" s="196">
        <f t="shared" si="9"/>
        <v>0</v>
      </c>
      <c r="O84" s="193"/>
      <c r="P84" s="43"/>
      <c r="Q84" s="43"/>
      <c r="R84" s="43"/>
      <c r="S84" s="43"/>
      <c r="T84" s="198">
        <f t="shared" si="10"/>
        <v>0</v>
      </c>
      <c r="U84" s="82"/>
      <c r="V84" s="82"/>
      <c r="W84" s="82"/>
      <c r="X84" s="82"/>
      <c r="Y84" s="82"/>
      <c r="Z84" s="43"/>
      <c r="AA84" s="43"/>
      <c r="AB84" s="43"/>
      <c r="AC84" s="194">
        <f t="shared" si="11"/>
        <v>0</v>
      </c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139"/>
      <c r="AP84" s="139"/>
      <c r="AQ84" s="82"/>
      <c r="AR84" s="297"/>
      <c r="AS84" s="105"/>
      <c r="AT84" s="222">
        <f t="shared" si="12"/>
        <v>0</v>
      </c>
      <c r="AU84" s="224"/>
      <c r="AV84" s="178" t="b">
        <f t="shared" si="15"/>
        <v>1</v>
      </c>
      <c r="AW84" s="178" t="b">
        <f t="shared" si="16"/>
        <v>1</v>
      </c>
    </row>
    <row r="85" spans="1:49" ht="17.25" customHeight="1">
      <c r="A85" s="88"/>
      <c r="B85" s="43"/>
      <c r="C85" s="103"/>
      <c r="D85" s="82"/>
      <c r="E85" s="82"/>
      <c r="F85" s="82"/>
      <c r="G85" s="82"/>
      <c r="H85" s="82"/>
      <c r="I85" s="43"/>
      <c r="J85" s="43"/>
      <c r="K85" s="43"/>
      <c r="L85" s="43"/>
      <c r="M85" s="194">
        <f t="shared" si="8"/>
        <v>0</v>
      </c>
      <c r="N85" s="196">
        <f t="shared" si="9"/>
        <v>0</v>
      </c>
      <c r="O85" s="193"/>
      <c r="P85" s="43"/>
      <c r="Q85" s="43"/>
      <c r="R85" s="43"/>
      <c r="S85" s="43"/>
      <c r="T85" s="198">
        <f t="shared" si="10"/>
        <v>0</v>
      </c>
      <c r="U85" s="82"/>
      <c r="V85" s="82"/>
      <c r="W85" s="82"/>
      <c r="X85" s="82"/>
      <c r="Y85" s="82"/>
      <c r="Z85" s="43"/>
      <c r="AA85" s="43"/>
      <c r="AB85" s="43"/>
      <c r="AC85" s="194">
        <f t="shared" si="11"/>
        <v>0</v>
      </c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139"/>
      <c r="AP85" s="139"/>
      <c r="AQ85" s="82"/>
      <c r="AR85" s="297"/>
      <c r="AS85" s="105"/>
      <c r="AT85" s="222">
        <f t="shared" si="12"/>
        <v>0</v>
      </c>
      <c r="AU85" s="224"/>
      <c r="AV85" s="178" t="b">
        <f t="shared" si="15"/>
        <v>1</v>
      </c>
      <c r="AW85" s="178" t="b">
        <f t="shared" si="16"/>
        <v>1</v>
      </c>
    </row>
    <row r="86" spans="1:49" ht="17.25" customHeight="1">
      <c r="A86" s="88"/>
      <c r="B86" s="43"/>
      <c r="C86" s="103"/>
      <c r="D86" s="82"/>
      <c r="E86" s="82"/>
      <c r="F86" s="82"/>
      <c r="G86" s="82"/>
      <c r="H86" s="82"/>
      <c r="I86" s="43"/>
      <c r="J86" s="43"/>
      <c r="K86" s="43"/>
      <c r="L86" s="43"/>
      <c r="M86" s="194">
        <f t="shared" si="8"/>
        <v>0</v>
      </c>
      <c r="N86" s="196">
        <f t="shared" si="9"/>
        <v>0</v>
      </c>
      <c r="O86" s="193"/>
      <c r="P86" s="43"/>
      <c r="Q86" s="43"/>
      <c r="R86" s="43"/>
      <c r="S86" s="43"/>
      <c r="T86" s="198">
        <f t="shared" si="10"/>
        <v>0</v>
      </c>
      <c r="U86" s="82"/>
      <c r="V86" s="82"/>
      <c r="W86" s="82"/>
      <c r="X86" s="82"/>
      <c r="Y86" s="82"/>
      <c r="Z86" s="43"/>
      <c r="AA86" s="43"/>
      <c r="AB86" s="43"/>
      <c r="AC86" s="194">
        <f t="shared" si="11"/>
        <v>0</v>
      </c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139"/>
      <c r="AP86" s="139"/>
      <c r="AQ86" s="82"/>
      <c r="AR86" s="297"/>
      <c r="AS86" s="105"/>
      <c r="AT86" s="222">
        <f t="shared" si="12"/>
        <v>0</v>
      </c>
      <c r="AU86" s="224"/>
      <c r="AV86" s="178" t="b">
        <f t="shared" si="15"/>
        <v>1</v>
      </c>
      <c r="AW86" s="178" t="b">
        <f t="shared" si="16"/>
        <v>1</v>
      </c>
    </row>
    <row r="87" spans="1:49" ht="17.25" customHeight="1">
      <c r="A87" s="88"/>
      <c r="B87" s="43"/>
      <c r="C87" s="103"/>
      <c r="D87" s="82"/>
      <c r="E87" s="82"/>
      <c r="F87" s="82"/>
      <c r="G87" s="82"/>
      <c r="H87" s="82"/>
      <c r="I87" s="43"/>
      <c r="J87" s="43"/>
      <c r="K87" s="43"/>
      <c r="L87" s="43"/>
      <c r="M87" s="194">
        <f t="shared" si="8"/>
        <v>0</v>
      </c>
      <c r="N87" s="196">
        <f t="shared" si="9"/>
        <v>0</v>
      </c>
      <c r="O87" s="193"/>
      <c r="P87" s="43"/>
      <c r="Q87" s="43"/>
      <c r="R87" s="43"/>
      <c r="S87" s="43"/>
      <c r="T87" s="198">
        <f t="shared" si="10"/>
        <v>0</v>
      </c>
      <c r="U87" s="82"/>
      <c r="V87" s="82"/>
      <c r="W87" s="82"/>
      <c r="X87" s="82"/>
      <c r="Y87" s="82"/>
      <c r="Z87" s="43"/>
      <c r="AA87" s="43"/>
      <c r="AB87" s="43"/>
      <c r="AC87" s="194">
        <f t="shared" si="11"/>
        <v>0</v>
      </c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139"/>
      <c r="AP87" s="139"/>
      <c r="AQ87" s="82"/>
      <c r="AR87" s="297"/>
      <c r="AS87" s="105"/>
      <c r="AT87" s="222">
        <f t="shared" si="12"/>
        <v>0</v>
      </c>
      <c r="AU87" s="224"/>
      <c r="AV87" s="178" t="b">
        <f t="shared" si="15"/>
        <v>1</v>
      </c>
      <c r="AW87" s="178" t="b">
        <f t="shared" si="16"/>
        <v>1</v>
      </c>
    </row>
    <row r="88" spans="1:49" ht="17.25" customHeight="1">
      <c r="A88" s="88"/>
      <c r="B88" s="43"/>
      <c r="C88" s="103"/>
      <c r="D88" s="82"/>
      <c r="E88" s="82"/>
      <c r="F88" s="82"/>
      <c r="G88" s="82"/>
      <c r="H88" s="82"/>
      <c r="I88" s="43"/>
      <c r="J88" s="43"/>
      <c r="K88" s="43"/>
      <c r="L88" s="43"/>
      <c r="M88" s="194">
        <f t="shared" si="8"/>
        <v>0</v>
      </c>
      <c r="N88" s="196">
        <f t="shared" si="9"/>
        <v>0</v>
      </c>
      <c r="O88" s="292"/>
      <c r="P88" s="43"/>
      <c r="Q88" s="43"/>
      <c r="R88" s="43"/>
      <c r="S88" s="43"/>
      <c r="T88" s="198">
        <f t="shared" si="10"/>
        <v>0</v>
      </c>
      <c r="U88" s="82"/>
      <c r="V88" s="82"/>
      <c r="W88" s="82"/>
      <c r="X88" s="82"/>
      <c r="Y88" s="82"/>
      <c r="Z88" s="43"/>
      <c r="AA88" s="43"/>
      <c r="AB88" s="43"/>
      <c r="AC88" s="194">
        <f t="shared" si="11"/>
        <v>0</v>
      </c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139"/>
      <c r="AP88" s="139"/>
      <c r="AQ88" s="82"/>
      <c r="AR88" s="297"/>
      <c r="AS88" s="105"/>
      <c r="AT88" s="222">
        <f t="shared" si="12"/>
        <v>0</v>
      </c>
      <c r="AU88" s="224"/>
      <c r="AV88" s="178" t="b">
        <f t="shared" si="15"/>
        <v>1</v>
      </c>
      <c r="AW88" s="178" t="b">
        <f t="shared" si="16"/>
        <v>1</v>
      </c>
    </row>
    <row r="89" spans="1:49" ht="17.25" customHeight="1">
      <c r="A89" s="88"/>
      <c r="B89" s="43"/>
      <c r="C89" s="103"/>
      <c r="D89" s="82"/>
      <c r="E89" s="82"/>
      <c r="F89" s="82"/>
      <c r="G89" s="82"/>
      <c r="H89" s="82"/>
      <c r="I89" s="43"/>
      <c r="J89" s="43"/>
      <c r="K89" s="43"/>
      <c r="L89" s="43"/>
      <c r="M89" s="194">
        <f t="shared" si="8"/>
        <v>0</v>
      </c>
      <c r="N89" s="196">
        <f t="shared" si="9"/>
        <v>0</v>
      </c>
      <c r="O89" s="292"/>
      <c r="P89" s="43"/>
      <c r="Q89" s="43"/>
      <c r="R89" s="43"/>
      <c r="S89" s="43"/>
      <c r="T89" s="198">
        <f t="shared" si="10"/>
        <v>0</v>
      </c>
      <c r="U89" s="82"/>
      <c r="V89" s="82"/>
      <c r="W89" s="82"/>
      <c r="X89" s="82"/>
      <c r="Y89" s="82"/>
      <c r="Z89" s="43"/>
      <c r="AA89" s="43"/>
      <c r="AB89" s="43"/>
      <c r="AC89" s="194">
        <f t="shared" si="11"/>
        <v>0</v>
      </c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139"/>
      <c r="AP89" s="139"/>
      <c r="AQ89" s="82"/>
      <c r="AR89" s="297"/>
      <c r="AS89" s="105"/>
      <c r="AT89" s="222">
        <f t="shared" si="12"/>
        <v>0</v>
      </c>
      <c r="AU89" s="224"/>
      <c r="AV89" s="178" t="b">
        <f t="shared" si="15"/>
        <v>1</v>
      </c>
      <c r="AW89" s="178" t="b">
        <f t="shared" si="16"/>
        <v>1</v>
      </c>
    </row>
    <row r="90" spans="1:49" ht="15.75">
      <c r="A90" s="88"/>
      <c r="B90" s="43"/>
      <c r="C90" s="103"/>
      <c r="D90" s="43"/>
      <c r="E90" s="43"/>
      <c r="F90" s="43"/>
      <c r="G90" s="43"/>
      <c r="H90" s="43"/>
      <c r="I90" s="43"/>
      <c r="J90" s="43"/>
      <c r="K90" s="43"/>
      <c r="L90" s="43"/>
      <c r="M90" s="194">
        <f t="shared" si="8"/>
        <v>0</v>
      </c>
      <c r="N90" s="196">
        <f t="shared" si="9"/>
        <v>0</v>
      </c>
      <c r="O90" s="43"/>
      <c r="P90" s="43"/>
      <c r="Q90" s="43"/>
      <c r="R90" s="43"/>
      <c r="S90" s="43"/>
      <c r="T90" s="198">
        <f t="shared" si="10"/>
        <v>0</v>
      </c>
      <c r="U90" s="43"/>
      <c r="V90" s="43"/>
      <c r="W90" s="43"/>
      <c r="X90" s="43"/>
      <c r="Y90" s="43"/>
      <c r="Z90" s="43"/>
      <c r="AA90" s="43"/>
      <c r="AB90" s="43"/>
      <c r="AC90" s="194">
        <f t="shared" si="11"/>
        <v>0</v>
      </c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139"/>
      <c r="AP90" s="139"/>
      <c r="AQ90" s="43"/>
      <c r="AR90" s="116"/>
      <c r="AS90" s="105"/>
      <c r="AT90" s="222">
        <f t="shared" si="12"/>
        <v>0</v>
      </c>
      <c r="AU90" s="80"/>
      <c r="AV90" s="178" t="b">
        <f t="shared" si="15"/>
        <v>1</v>
      </c>
      <c r="AW90" s="178" t="b">
        <f t="shared" si="16"/>
        <v>1</v>
      </c>
    </row>
    <row r="91" spans="1:49" ht="15.75">
      <c r="A91" s="88"/>
      <c r="B91" s="43"/>
      <c r="C91" s="330"/>
      <c r="D91" s="43"/>
      <c r="E91" s="43"/>
      <c r="F91" s="43"/>
      <c r="G91" s="43"/>
      <c r="H91" s="43"/>
      <c r="I91" s="43"/>
      <c r="J91" s="43"/>
      <c r="K91" s="43"/>
      <c r="L91" s="43"/>
      <c r="M91" s="194">
        <f t="shared" si="8"/>
        <v>0</v>
      </c>
      <c r="N91" s="196">
        <f t="shared" si="9"/>
        <v>0</v>
      </c>
      <c r="O91" s="82"/>
      <c r="P91" s="43"/>
      <c r="Q91" s="43"/>
      <c r="R91" s="43"/>
      <c r="S91" s="43"/>
      <c r="T91" s="198">
        <f t="shared" si="10"/>
        <v>0</v>
      </c>
      <c r="U91" s="43"/>
      <c r="V91" s="43"/>
      <c r="W91" s="43"/>
      <c r="X91" s="43"/>
      <c r="Y91" s="43"/>
      <c r="Z91" s="43"/>
      <c r="AA91" s="43"/>
      <c r="AB91" s="43"/>
      <c r="AC91" s="194">
        <f t="shared" si="11"/>
        <v>0</v>
      </c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139"/>
      <c r="AP91" s="139"/>
      <c r="AQ91" s="43"/>
      <c r="AR91" s="116"/>
      <c r="AS91" s="116"/>
      <c r="AT91" s="295">
        <f t="shared" si="12"/>
        <v>0</v>
      </c>
      <c r="AU91" s="224"/>
      <c r="AV91" s="178" t="b">
        <f t="shared" si="15"/>
        <v>1</v>
      </c>
      <c r="AW91" s="178" t="b">
        <f t="shared" si="16"/>
        <v>1</v>
      </c>
    </row>
    <row r="92" spans="1:49" ht="15.75">
      <c r="A92" s="88"/>
      <c r="B92" s="43"/>
      <c r="C92" s="330"/>
      <c r="D92" s="43"/>
      <c r="E92" s="43"/>
      <c r="F92" s="43"/>
      <c r="G92" s="43"/>
      <c r="H92" s="43"/>
      <c r="I92" s="43"/>
      <c r="J92" s="43"/>
      <c r="K92" s="43"/>
      <c r="L92" s="43"/>
      <c r="M92" s="194">
        <f t="shared" si="8"/>
        <v>0</v>
      </c>
      <c r="N92" s="196">
        <f t="shared" si="9"/>
        <v>0</v>
      </c>
      <c r="O92" s="43"/>
      <c r="P92" s="43"/>
      <c r="Q92" s="43"/>
      <c r="R92" s="43"/>
      <c r="S92" s="43"/>
      <c r="T92" s="198">
        <f t="shared" si="10"/>
        <v>0</v>
      </c>
      <c r="U92" s="43"/>
      <c r="V92" s="43"/>
      <c r="W92" s="43"/>
      <c r="X92" s="43"/>
      <c r="Y92" s="43"/>
      <c r="Z92" s="43"/>
      <c r="AA92" s="43"/>
      <c r="AB92" s="43"/>
      <c r="AC92" s="194">
        <f t="shared" si="11"/>
        <v>0</v>
      </c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139"/>
      <c r="AP92" s="139"/>
      <c r="AQ92" s="43"/>
      <c r="AR92" s="116"/>
      <c r="AS92" s="116"/>
      <c r="AT92" s="222">
        <f t="shared" si="12"/>
        <v>0</v>
      </c>
      <c r="AU92" s="224"/>
      <c r="AV92" s="178" t="b">
        <f t="shared" si="15"/>
        <v>1</v>
      </c>
      <c r="AW92" s="178" t="b">
        <f t="shared" si="16"/>
        <v>1</v>
      </c>
    </row>
    <row r="93" spans="1:49" ht="15.75">
      <c r="A93" s="88"/>
      <c r="B93" s="43"/>
      <c r="C93" s="103"/>
      <c r="D93" s="43"/>
      <c r="E93" s="43"/>
      <c r="F93" s="43"/>
      <c r="G93" s="43"/>
      <c r="H93" s="43"/>
      <c r="I93" s="43"/>
      <c r="J93" s="43"/>
      <c r="K93" s="43"/>
      <c r="L93" s="43"/>
      <c r="M93" s="194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139"/>
      <c r="AP93" s="139"/>
      <c r="AQ93" s="43"/>
      <c r="AR93" s="116"/>
      <c r="AS93" s="116"/>
      <c r="AT93" s="333"/>
      <c r="AU93" s="224"/>
      <c r="AV93" s="178"/>
      <c r="AW93" s="178"/>
    </row>
    <row r="94" spans="1:49" ht="12.75">
      <c r="A94" s="66"/>
      <c r="B94" s="67"/>
      <c r="C94" s="67"/>
      <c r="D94" s="67">
        <f aca="true" t="shared" si="17" ref="D94:O94">SUM(D58:D92)</f>
        <v>0</v>
      </c>
      <c r="E94" s="67">
        <f t="shared" si="17"/>
        <v>0</v>
      </c>
      <c r="F94" s="68">
        <f t="shared" si="17"/>
        <v>0</v>
      </c>
      <c r="G94" s="68">
        <f t="shared" si="17"/>
        <v>0</v>
      </c>
      <c r="H94" s="68">
        <f t="shared" si="17"/>
        <v>0</v>
      </c>
      <c r="I94" s="68">
        <f t="shared" si="17"/>
        <v>0</v>
      </c>
      <c r="J94" s="68">
        <f t="shared" si="17"/>
        <v>0</v>
      </c>
      <c r="K94" s="68">
        <f t="shared" si="17"/>
        <v>0</v>
      </c>
      <c r="L94" s="68">
        <f t="shared" si="17"/>
        <v>0</v>
      </c>
      <c r="M94" s="68">
        <f t="shared" si="17"/>
        <v>0</v>
      </c>
      <c r="N94" s="68">
        <f t="shared" si="17"/>
        <v>0</v>
      </c>
      <c r="O94" s="68">
        <f t="shared" si="17"/>
        <v>0</v>
      </c>
      <c r="P94" s="68">
        <f aca="true" t="shared" si="18" ref="P94:AT94">SUM(P58:P92)</f>
        <v>0</v>
      </c>
      <c r="Q94" s="68">
        <f t="shared" si="18"/>
        <v>0</v>
      </c>
      <c r="R94" s="68">
        <f t="shared" si="18"/>
        <v>0</v>
      </c>
      <c r="S94" s="68">
        <f t="shared" si="18"/>
        <v>0</v>
      </c>
      <c r="T94" s="68">
        <f t="shared" si="18"/>
        <v>0</v>
      </c>
      <c r="U94" s="68">
        <f t="shared" si="18"/>
        <v>0</v>
      </c>
      <c r="V94" s="68">
        <f t="shared" si="18"/>
        <v>0</v>
      </c>
      <c r="W94" s="68">
        <f t="shared" si="18"/>
        <v>0</v>
      </c>
      <c r="X94" s="68">
        <f t="shared" si="18"/>
        <v>0</v>
      </c>
      <c r="Y94" s="68">
        <f t="shared" si="18"/>
        <v>0</v>
      </c>
      <c r="Z94" s="68">
        <f t="shared" si="18"/>
        <v>0</v>
      </c>
      <c r="AA94" s="68">
        <f t="shared" si="18"/>
        <v>0</v>
      </c>
      <c r="AB94" s="68">
        <f t="shared" si="18"/>
        <v>0</v>
      </c>
      <c r="AC94" s="68">
        <f t="shared" si="18"/>
        <v>0</v>
      </c>
      <c r="AD94" s="68">
        <f t="shared" si="18"/>
        <v>0</v>
      </c>
      <c r="AE94" s="68">
        <f t="shared" si="18"/>
        <v>0</v>
      </c>
      <c r="AF94" s="68">
        <f t="shared" si="18"/>
        <v>0</v>
      </c>
      <c r="AG94" s="68">
        <f t="shared" si="18"/>
        <v>0</v>
      </c>
      <c r="AH94" s="68">
        <f t="shared" si="18"/>
        <v>0</v>
      </c>
      <c r="AI94" s="68">
        <f t="shared" si="18"/>
        <v>0</v>
      </c>
      <c r="AJ94" s="68">
        <f t="shared" si="18"/>
        <v>0</v>
      </c>
      <c r="AK94" s="68">
        <f t="shared" si="18"/>
        <v>0</v>
      </c>
      <c r="AL94" s="68">
        <f t="shared" si="18"/>
        <v>0</v>
      </c>
      <c r="AM94" s="68">
        <f t="shared" si="18"/>
        <v>0</v>
      </c>
      <c r="AN94" s="68">
        <f t="shared" si="18"/>
        <v>0</v>
      </c>
      <c r="AO94" s="68">
        <f t="shared" si="18"/>
        <v>0</v>
      </c>
      <c r="AP94" s="68">
        <f t="shared" si="18"/>
        <v>0</v>
      </c>
      <c r="AQ94" s="68">
        <f t="shared" si="18"/>
        <v>0</v>
      </c>
      <c r="AR94" s="68">
        <f t="shared" si="18"/>
        <v>0</v>
      </c>
      <c r="AS94" s="68">
        <f t="shared" si="18"/>
        <v>0</v>
      </c>
      <c r="AT94" s="68">
        <f t="shared" si="18"/>
        <v>0</v>
      </c>
      <c r="AU94" s="224"/>
      <c r="AV94" s="28"/>
      <c r="AW94" s="28"/>
    </row>
    <row r="95" spans="1:49" ht="12.75">
      <c r="A95" s="69"/>
      <c r="B95" s="56"/>
      <c r="C95" s="56"/>
      <c r="D95" s="210"/>
      <c r="E95" s="211">
        <f>SUM(E94+D94)</f>
        <v>0</v>
      </c>
      <c r="F95" s="70"/>
      <c r="G95" s="70"/>
      <c r="H95" s="70"/>
      <c r="I95" s="70"/>
      <c r="J95" s="70"/>
      <c r="K95" s="70"/>
      <c r="L95" s="70"/>
      <c r="M95" s="70">
        <f>SUM(D94:K94)</f>
        <v>0</v>
      </c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320"/>
      <c r="AR95" s="319">
        <f>SUM(AR94:AS94)</f>
        <v>0</v>
      </c>
      <c r="AS95" s="118"/>
      <c r="AT95" s="28"/>
      <c r="AU95" s="28"/>
      <c r="AV95" s="28"/>
      <c r="AW95" s="28"/>
    </row>
    <row r="96" spans="1:49" ht="12.75">
      <c r="A96" s="69"/>
      <c r="B96" s="56"/>
      <c r="C96" s="56"/>
      <c r="D96" s="56"/>
      <c r="E96" s="56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327"/>
      <c r="AS96" s="118"/>
      <c r="AT96" s="28"/>
      <c r="AU96" s="28"/>
      <c r="AV96" s="28"/>
      <c r="AW96" s="28"/>
    </row>
    <row r="97" spans="1:49" ht="12.75" customHeight="1">
      <c r="A97" s="69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113"/>
      <c r="AS97" s="113"/>
      <c r="AT97" s="28"/>
      <c r="AU97" s="28"/>
      <c r="AV97" s="28"/>
      <c r="AW97" s="28"/>
    </row>
    <row r="98" spans="1:49" ht="12.75">
      <c r="A98" s="58"/>
      <c r="B98" s="55"/>
      <c r="C98" s="55"/>
      <c r="D98" s="55"/>
      <c r="E98" s="55"/>
      <c r="F98" s="55"/>
      <c r="G98" s="55" t="s">
        <v>48</v>
      </c>
      <c r="H98" s="55"/>
      <c r="I98" s="55"/>
      <c r="J98" s="55"/>
      <c r="K98" s="55"/>
      <c r="L98" s="55"/>
      <c r="M98" s="55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5"/>
      <c r="AP98" s="55"/>
      <c r="AQ98" s="55"/>
      <c r="AR98" s="113"/>
      <c r="AS98" s="113"/>
      <c r="AT98" s="28"/>
      <c r="AU98" s="28"/>
      <c r="AV98" s="28"/>
      <c r="AW98" s="28"/>
    </row>
    <row r="99" spans="1:49" ht="20.25" customHeight="1">
      <c r="A99" s="55"/>
      <c r="B99" s="55"/>
      <c r="C99" s="55"/>
      <c r="D99" s="55"/>
      <c r="E99" s="55"/>
      <c r="F99" s="55">
        <f>SUM(F58:F88)</f>
        <v>0</v>
      </c>
      <c r="G99" s="55"/>
      <c r="H99" s="55"/>
      <c r="I99" s="55"/>
      <c r="J99" s="55"/>
      <c r="K99" s="55"/>
      <c r="L99" s="55"/>
      <c r="M99" s="55"/>
      <c r="N99" s="56"/>
      <c r="O99" s="55"/>
      <c r="P99" s="55"/>
      <c r="Q99" s="55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5"/>
      <c r="AL99" s="55"/>
      <c r="AM99" s="55"/>
      <c r="AN99" s="55"/>
      <c r="AO99" s="221"/>
      <c r="AP99" s="221"/>
      <c r="AQ99" s="55"/>
      <c r="AR99" s="114"/>
      <c r="AS99" s="114"/>
      <c r="AT99" s="28"/>
      <c r="AU99" s="28"/>
      <c r="AV99" s="28"/>
      <c r="AW99" s="28"/>
    </row>
    <row r="100" spans="1:49" ht="25.5" customHeight="1">
      <c r="A100" s="354" t="s">
        <v>34</v>
      </c>
      <c r="B100" s="354"/>
      <c r="C100" s="354"/>
      <c r="D100" s="354"/>
      <c r="E100" s="354"/>
      <c r="F100" s="354"/>
      <c r="G100" s="354"/>
      <c r="H100" s="354"/>
      <c r="I100" s="354"/>
      <c r="J100" s="354"/>
      <c r="K100" s="354"/>
      <c r="L100" s="126"/>
      <c r="M100" s="126" t="s">
        <v>37</v>
      </c>
      <c r="N100" s="371" t="s">
        <v>3</v>
      </c>
      <c r="O100" s="371"/>
      <c r="P100" s="371"/>
      <c r="Q100" s="371"/>
      <c r="R100" s="371"/>
      <c r="S100" s="371"/>
      <c r="T100" s="371"/>
      <c r="U100" s="371"/>
      <c r="V100" s="371"/>
      <c r="W100" s="371"/>
      <c r="X100" s="371"/>
      <c r="Y100" s="371"/>
      <c r="Z100" s="371"/>
      <c r="AA100" s="371"/>
      <c r="AB100" s="371"/>
      <c r="AC100" s="371"/>
      <c r="AD100" s="371"/>
      <c r="AE100" s="371"/>
      <c r="AF100" s="371"/>
      <c r="AG100" s="371"/>
      <c r="AH100" s="371"/>
      <c r="AI100" s="371"/>
      <c r="AJ100" s="371"/>
      <c r="AK100" s="371"/>
      <c r="AL100" s="371"/>
      <c r="AM100" s="371"/>
      <c r="AN100" s="372"/>
      <c r="AO100" s="492" t="s">
        <v>88</v>
      </c>
      <c r="AP100" s="493"/>
      <c r="AQ100" s="140"/>
      <c r="AR100" s="368" t="s">
        <v>42</v>
      </c>
      <c r="AS100" s="367" t="s">
        <v>43</v>
      </c>
      <c r="AT100" s="28"/>
      <c r="AU100" s="28"/>
      <c r="AV100" s="28"/>
      <c r="AW100" s="28"/>
    </row>
    <row r="101" spans="1:49" ht="22.5" customHeight="1">
      <c r="A101" s="353"/>
      <c r="B101" s="353"/>
      <c r="C101" s="355" t="s">
        <v>97</v>
      </c>
      <c r="D101" s="355"/>
      <c r="E101" s="355"/>
      <c r="F101" s="355"/>
      <c r="G101" s="355"/>
      <c r="H101" s="355"/>
      <c r="I101" s="355" t="s">
        <v>22</v>
      </c>
      <c r="J101" s="355"/>
      <c r="K101" s="355"/>
      <c r="L101" s="127"/>
      <c r="M101" s="206"/>
      <c r="N101" s="230" t="s">
        <v>90</v>
      </c>
      <c r="O101" s="231"/>
      <c r="P101" s="231"/>
      <c r="Q101" s="231"/>
      <c r="R101" s="232"/>
      <c r="S101" s="230"/>
      <c r="T101" s="489" t="s">
        <v>87</v>
      </c>
      <c r="U101" s="490"/>
      <c r="V101" s="490"/>
      <c r="W101" s="490"/>
      <c r="X101" s="490"/>
      <c r="Y101" s="490"/>
      <c r="Z101" s="490"/>
      <c r="AA101" s="490"/>
      <c r="AB101" s="491"/>
      <c r="AC101" s="499" t="s">
        <v>70</v>
      </c>
      <c r="AD101" s="500"/>
      <c r="AE101" s="501"/>
      <c r="AF101" s="496"/>
      <c r="AG101" s="497"/>
      <c r="AH101" s="497"/>
      <c r="AI101" s="497"/>
      <c r="AJ101" s="497"/>
      <c r="AK101" s="497"/>
      <c r="AL101" s="497"/>
      <c r="AM101" s="497"/>
      <c r="AN101" s="498"/>
      <c r="AO101" s="494" t="s">
        <v>72</v>
      </c>
      <c r="AP101" s="495"/>
      <c r="AQ101" s="233"/>
      <c r="AR101" s="369"/>
      <c r="AS101" s="367"/>
      <c r="AT101" s="312"/>
      <c r="AU101" s="223"/>
      <c r="AV101" s="28"/>
      <c r="AW101" s="28"/>
    </row>
    <row r="102" spans="1:49" s="86" customFormat="1" ht="121.5" customHeight="1">
      <c r="A102" s="353"/>
      <c r="B102" s="353"/>
      <c r="C102" s="225" t="s">
        <v>7</v>
      </c>
      <c r="D102" s="226"/>
      <c r="E102" s="226"/>
      <c r="F102" s="226"/>
      <c r="G102" s="71"/>
      <c r="H102" s="71"/>
      <c r="I102" s="226" t="s">
        <v>89</v>
      </c>
      <c r="J102" s="226" t="s">
        <v>36</v>
      </c>
      <c r="K102" s="71"/>
      <c r="L102" s="175" t="s">
        <v>49</v>
      </c>
      <c r="M102" s="263" t="s">
        <v>81</v>
      </c>
      <c r="N102" s="190" t="s">
        <v>7</v>
      </c>
      <c r="O102" s="182" t="s">
        <v>98</v>
      </c>
      <c r="P102" s="107" t="s">
        <v>63</v>
      </c>
      <c r="Q102" s="182" t="s">
        <v>99</v>
      </c>
      <c r="R102" s="182" t="s">
        <v>100</v>
      </c>
      <c r="S102" s="107" t="s">
        <v>63</v>
      </c>
      <c r="T102" s="227" t="s">
        <v>7</v>
      </c>
      <c r="U102" s="162" t="s">
        <v>63</v>
      </c>
      <c r="V102" s="228" t="s">
        <v>40</v>
      </c>
      <c r="W102" s="183" t="s">
        <v>66</v>
      </c>
      <c r="X102" s="184" t="s">
        <v>67</v>
      </c>
      <c r="Y102" s="229" t="s">
        <v>8</v>
      </c>
      <c r="Z102" s="229" t="s">
        <v>9</v>
      </c>
      <c r="AA102" s="229" t="s">
        <v>10</v>
      </c>
      <c r="AB102" s="208" t="s">
        <v>11</v>
      </c>
      <c r="AC102" s="337" t="s">
        <v>7</v>
      </c>
      <c r="AD102" s="166" t="s">
        <v>102</v>
      </c>
      <c r="AE102" s="166" t="s">
        <v>101</v>
      </c>
      <c r="AF102" s="167" t="s">
        <v>13</v>
      </c>
      <c r="AG102" s="172" t="s">
        <v>56</v>
      </c>
      <c r="AH102" s="171" t="s">
        <v>14</v>
      </c>
      <c r="AI102" s="171" t="s">
        <v>15</v>
      </c>
      <c r="AJ102" s="34" t="s">
        <v>73</v>
      </c>
      <c r="AK102" s="143" t="s">
        <v>55</v>
      </c>
      <c r="AL102" s="169" t="s">
        <v>23</v>
      </c>
      <c r="AM102" s="34" t="s">
        <v>54</v>
      </c>
      <c r="AN102" s="163" t="s">
        <v>58</v>
      </c>
      <c r="AO102" s="173" t="s">
        <v>52</v>
      </c>
      <c r="AP102" s="173" t="s">
        <v>53</v>
      </c>
      <c r="AQ102" s="149" t="s">
        <v>12</v>
      </c>
      <c r="AR102" s="370"/>
      <c r="AS102" s="367"/>
      <c r="AT102" s="312"/>
      <c r="AU102" s="223"/>
      <c r="AV102" s="85"/>
      <c r="AW102" s="85"/>
    </row>
    <row r="103" spans="1:49" ht="0.75" customHeight="1" hidden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338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119"/>
      <c r="AS103" s="119"/>
      <c r="AT103" s="28"/>
      <c r="AU103" s="28"/>
      <c r="AV103" s="28"/>
      <c r="AW103" s="28"/>
    </row>
    <row r="104" spans="1:49" ht="43.5" customHeight="1">
      <c r="A104" s="361" t="s">
        <v>103</v>
      </c>
      <c r="B104" s="362"/>
      <c r="C104" s="255">
        <f>M104</f>
        <v>0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253">
        <f>M161</f>
        <v>0</v>
      </c>
      <c r="N104" s="253">
        <f aca="true" t="shared" si="19" ref="N104:S104">N160</f>
        <v>0</v>
      </c>
      <c r="O104" s="253">
        <f t="shared" si="19"/>
        <v>0</v>
      </c>
      <c r="P104" s="253">
        <f t="shared" si="19"/>
        <v>0</v>
      </c>
      <c r="Q104" s="253">
        <f t="shared" si="19"/>
        <v>0</v>
      </c>
      <c r="R104" s="253">
        <f t="shared" si="19"/>
        <v>0</v>
      </c>
      <c r="S104" s="253">
        <f t="shared" si="19"/>
        <v>0</v>
      </c>
      <c r="T104" s="289">
        <f>SUM(X104:AB104)</f>
        <v>0</v>
      </c>
      <c r="U104" s="253">
        <f aca="true" t="shared" si="20" ref="U104:AB104">U160</f>
        <v>0</v>
      </c>
      <c r="V104" s="253">
        <f t="shared" si="20"/>
        <v>0</v>
      </c>
      <c r="W104" s="253">
        <f t="shared" si="20"/>
        <v>0</v>
      </c>
      <c r="X104" s="265">
        <f t="shared" si="20"/>
        <v>0</v>
      </c>
      <c r="Y104" s="265">
        <f t="shared" si="20"/>
        <v>0</v>
      </c>
      <c r="Z104" s="265">
        <f t="shared" si="20"/>
        <v>0</v>
      </c>
      <c r="AA104" s="265">
        <f t="shared" si="20"/>
        <v>0</v>
      </c>
      <c r="AB104" s="265">
        <f t="shared" si="20"/>
        <v>0</v>
      </c>
      <c r="AC104" s="291">
        <f>AD104+AE104</f>
        <v>0</v>
      </c>
      <c r="AD104" s="288">
        <f aca="true" t="shared" si="21" ref="AD104:AS104">AD160</f>
        <v>0</v>
      </c>
      <c r="AE104" s="288">
        <f t="shared" si="21"/>
        <v>0</v>
      </c>
      <c r="AF104" s="265">
        <f t="shared" si="21"/>
        <v>0</v>
      </c>
      <c r="AG104" s="265">
        <f t="shared" si="21"/>
        <v>0</v>
      </c>
      <c r="AH104" s="265">
        <f t="shared" si="21"/>
        <v>0</v>
      </c>
      <c r="AI104" s="265">
        <f t="shared" si="21"/>
        <v>0</v>
      </c>
      <c r="AJ104" s="72">
        <f t="shared" si="21"/>
        <v>0</v>
      </c>
      <c r="AK104" s="265">
        <f t="shared" si="21"/>
        <v>0</v>
      </c>
      <c r="AL104" s="265">
        <f t="shared" si="21"/>
        <v>0</v>
      </c>
      <c r="AM104" s="265">
        <f t="shared" si="21"/>
        <v>0</v>
      </c>
      <c r="AN104" s="265">
        <f t="shared" si="21"/>
        <v>0</v>
      </c>
      <c r="AO104" s="72">
        <f t="shared" si="21"/>
        <v>0</v>
      </c>
      <c r="AP104" s="72">
        <f t="shared" si="21"/>
        <v>0</v>
      </c>
      <c r="AQ104" s="72">
        <f t="shared" si="21"/>
        <v>0</v>
      </c>
      <c r="AR104" s="120">
        <f t="shared" si="21"/>
        <v>0</v>
      </c>
      <c r="AS104" s="120">
        <f t="shared" si="21"/>
        <v>0</v>
      </c>
      <c r="AT104" s="28"/>
      <c r="AU104" s="28"/>
      <c r="AV104" s="28"/>
      <c r="AW104" s="28"/>
    </row>
    <row r="105" spans="1:49" ht="24.75" customHeight="1">
      <c r="A105" s="341" t="s">
        <v>93</v>
      </c>
      <c r="B105" s="342"/>
      <c r="C105" s="290">
        <f>SUM(D105:K105)</f>
        <v>0</v>
      </c>
      <c r="D105" s="256">
        <f>D49</f>
        <v>0</v>
      </c>
      <c r="E105" s="258">
        <f>E49</f>
        <v>0</v>
      </c>
      <c r="F105" s="258">
        <f>SUM(F49:I49)</f>
        <v>0</v>
      </c>
      <c r="G105" s="73"/>
      <c r="H105" s="73"/>
      <c r="I105" s="256">
        <f>SUM(J49:K49)</f>
        <v>0</v>
      </c>
      <c r="J105" s="68"/>
      <c r="K105" s="73"/>
      <c r="L105" s="260">
        <f>L49</f>
        <v>0</v>
      </c>
      <c r="M105" s="290">
        <f>AC105+T105+SUM(AF105:AP105)</f>
        <v>0</v>
      </c>
      <c r="N105" s="290">
        <f aca="true" t="shared" si="22" ref="N105:AS105">N49</f>
        <v>0</v>
      </c>
      <c r="O105" s="43">
        <f t="shared" si="22"/>
        <v>0</v>
      </c>
      <c r="P105" s="43">
        <f t="shared" si="22"/>
        <v>0</v>
      </c>
      <c r="Q105" s="43">
        <f t="shared" si="22"/>
        <v>0</v>
      </c>
      <c r="R105" s="43">
        <f t="shared" si="22"/>
        <v>0</v>
      </c>
      <c r="S105" s="73">
        <f t="shared" si="22"/>
        <v>0</v>
      </c>
      <c r="T105" s="73">
        <f t="shared" si="22"/>
        <v>0</v>
      </c>
      <c r="U105" s="73">
        <f t="shared" si="22"/>
        <v>0</v>
      </c>
      <c r="V105" s="73">
        <f t="shared" si="22"/>
        <v>0</v>
      </c>
      <c r="W105" s="73">
        <f t="shared" si="22"/>
        <v>0</v>
      </c>
      <c r="X105" s="258">
        <f t="shared" si="22"/>
        <v>0</v>
      </c>
      <c r="Y105" s="258">
        <f t="shared" si="22"/>
        <v>0</v>
      </c>
      <c r="Z105" s="258">
        <f t="shared" si="22"/>
        <v>0</v>
      </c>
      <c r="AA105" s="258">
        <f t="shared" si="22"/>
        <v>0</v>
      </c>
      <c r="AB105" s="258">
        <f t="shared" si="22"/>
        <v>0</v>
      </c>
      <c r="AC105" s="73">
        <f t="shared" si="22"/>
        <v>0</v>
      </c>
      <c r="AD105" s="73">
        <f t="shared" si="22"/>
        <v>0</v>
      </c>
      <c r="AE105" s="73">
        <f t="shared" si="22"/>
        <v>0</v>
      </c>
      <c r="AF105" s="258">
        <f t="shared" si="22"/>
        <v>0</v>
      </c>
      <c r="AG105" s="258">
        <f t="shared" si="22"/>
        <v>0</v>
      </c>
      <c r="AH105" s="258">
        <f t="shared" si="22"/>
        <v>0</v>
      </c>
      <c r="AI105" s="258">
        <f t="shared" si="22"/>
        <v>0</v>
      </c>
      <c r="AJ105" s="73">
        <f t="shared" si="22"/>
        <v>0</v>
      </c>
      <c r="AK105" s="258">
        <f t="shared" si="22"/>
        <v>0</v>
      </c>
      <c r="AL105" s="258">
        <f t="shared" si="22"/>
        <v>0</v>
      </c>
      <c r="AM105" s="258">
        <f t="shared" si="22"/>
        <v>0</v>
      </c>
      <c r="AN105" s="258">
        <f t="shared" si="22"/>
        <v>0</v>
      </c>
      <c r="AO105" s="73">
        <f t="shared" si="22"/>
        <v>0</v>
      </c>
      <c r="AP105" s="73">
        <f t="shared" si="22"/>
        <v>0</v>
      </c>
      <c r="AQ105" s="267">
        <f t="shared" si="22"/>
        <v>0</v>
      </c>
      <c r="AR105" s="121">
        <f t="shared" si="22"/>
        <v>0</v>
      </c>
      <c r="AS105" s="121">
        <f t="shared" si="22"/>
        <v>0</v>
      </c>
      <c r="AT105" s="28"/>
      <c r="AU105" s="28"/>
      <c r="AV105" s="28"/>
      <c r="AW105" s="28"/>
    </row>
    <row r="106" spans="1:49" ht="24" customHeight="1">
      <c r="A106" s="356" t="s">
        <v>104</v>
      </c>
      <c r="B106" s="357"/>
      <c r="C106" s="290">
        <f>SUM(D106:K106)</f>
        <v>0</v>
      </c>
      <c r="D106" s="257">
        <f>D94</f>
        <v>0</v>
      </c>
      <c r="E106" s="257">
        <f>E94</f>
        <v>0</v>
      </c>
      <c r="F106" s="257">
        <f>SUM(F94:H94)</f>
        <v>0</v>
      </c>
      <c r="G106" s="67"/>
      <c r="H106" s="68"/>
      <c r="I106" s="260">
        <f>SUM(I94:J94)</f>
        <v>0</v>
      </c>
      <c r="J106" s="68"/>
      <c r="K106" s="68">
        <f>K94</f>
        <v>0</v>
      </c>
      <c r="L106" s="260">
        <f>L94</f>
        <v>0</v>
      </c>
      <c r="M106" s="290">
        <f>AC106+T106+SUM(AF106:AP106)</f>
        <v>0</v>
      </c>
      <c r="N106" s="290">
        <f aca="true" t="shared" si="23" ref="N106:AS106">N94</f>
        <v>0</v>
      </c>
      <c r="O106" s="67">
        <f t="shared" si="23"/>
        <v>0</v>
      </c>
      <c r="P106" s="67">
        <f t="shared" si="23"/>
        <v>0</v>
      </c>
      <c r="Q106" s="67">
        <f t="shared" si="23"/>
        <v>0</v>
      </c>
      <c r="R106" s="16">
        <f t="shared" si="23"/>
        <v>0</v>
      </c>
      <c r="S106" s="16">
        <f t="shared" si="23"/>
        <v>0</v>
      </c>
      <c r="T106" s="67">
        <f t="shared" si="23"/>
        <v>0</v>
      </c>
      <c r="U106" s="67">
        <f t="shared" si="23"/>
        <v>0</v>
      </c>
      <c r="V106" s="67">
        <f t="shared" si="23"/>
        <v>0</v>
      </c>
      <c r="W106" s="67">
        <f t="shared" si="23"/>
        <v>0</v>
      </c>
      <c r="X106" s="257">
        <f t="shared" si="23"/>
        <v>0</v>
      </c>
      <c r="Y106" s="257">
        <f t="shared" si="23"/>
        <v>0</v>
      </c>
      <c r="Z106" s="257">
        <f t="shared" si="23"/>
        <v>0</v>
      </c>
      <c r="AA106" s="257">
        <f t="shared" si="23"/>
        <v>0</v>
      </c>
      <c r="AB106" s="257">
        <f t="shared" si="23"/>
        <v>0</v>
      </c>
      <c r="AC106" s="67">
        <f t="shared" si="23"/>
        <v>0</v>
      </c>
      <c r="AD106" s="67">
        <f t="shared" si="23"/>
        <v>0</v>
      </c>
      <c r="AE106" s="67">
        <f t="shared" si="23"/>
        <v>0</v>
      </c>
      <c r="AF106" s="257">
        <f t="shared" si="23"/>
        <v>0</v>
      </c>
      <c r="AG106" s="257">
        <f t="shared" si="23"/>
        <v>0</v>
      </c>
      <c r="AH106" s="257">
        <f t="shared" si="23"/>
        <v>0</v>
      </c>
      <c r="AI106" s="257">
        <f t="shared" si="23"/>
        <v>0</v>
      </c>
      <c r="AJ106" s="67">
        <f t="shared" si="23"/>
        <v>0</v>
      </c>
      <c r="AK106" s="257">
        <f t="shared" si="23"/>
        <v>0</v>
      </c>
      <c r="AL106" s="260">
        <f t="shared" si="23"/>
        <v>0</v>
      </c>
      <c r="AM106" s="260">
        <f t="shared" si="23"/>
        <v>0</v>
      </c>
      <c r="AN106" s="260">
        <f t="shared" si="23"/>
        <v>0</v>
      </c>
      <c r="AO106" s="68">
        <f t="shared" si="23"/>
        <v>0</v>
      </c>
      <c r="AP106" s="68">
        <f t="shared" si="23"/>
        <v>0</v>
      </c>
      <c r="AQ106" s="268">
        <f t="shared" si="23"/>
        <v>0</v>
      </c>
      <c r="AR106" s="122">
        <f t="shared" si="23"/>
        <v>0</v>
      </c>
      <c r="AS106" s="122">
        <f t="shared" si="23"/>
        <v>0</v>
      </c>
      <c r="AT106" s="28"/>
      <c r="AU106" s="28"/>
      <c r="AV106" s="28"/>
      <c r="AW106" s="28"/>
    </row>
    <row r="107" spans="1:49" ht="36.75" customHeight="1">
      <c r="A107" s="345" t="s">
        <v>105</v>
      </c>
      <c r="B107" s="346"/>
      <c r="C107" s="310">
        <f>C104+C105-C106</f>
        <v>0</v>
      </c>
      <c r="D107" s="254">
        <f>D104+D105-D106</f>
        <v>0</v>
      </c>
      <c r="E107" s="254">
        <f>E104+E105-E106</f>
        <v>0</v>
      </c>
      <c r="F107" s="259">
        <f>F104+F105-F106</f>
        <v>0</v>
      </c>
      <c r="G107" s="75"/>
      <c r="H107" s="75"/>
      <c r="I107" s="254">
        <f>I104+I105-I106</f>
        <v>0</v>
      </c>
      <c r="J107" s="74"/>
      <c r="K107" s="254">
        <f aca="true" t="shared" si="24" ref="K107:AS107">K104+K105-K106</f>
        <v>0</v>
      </c>
      <c r="L107" s="254">
        <f t="shared" si="24"/>
        <v>0</v>
      </c>
      <c r="M107" s="254">
        <f t="shared" si="24"/>
        <v>0</v>
      </c>
      <c r="N107" s="254">
        <f t="shared" si="24"/>
        <v>0</v>
      </c>
      <c r="O107" s="76">
        <f t="shared" si="24"/>
        <v>0</v>
      </c>
      <c r="P107" s="76">
        <f t="shared" si="24"/>
        <v>0</v>
      </c>
      <c r="Q107" s="76">
        <f t="shared" si="24"/>
        <v>0</v>
      </c>
      <c r="R107" s="76">
        <f t="shared" si="24"/>
        <v>0</v>
      </c>
      <c r="S107" s="76">
        <f t="shared" si="24"/>
        <v>0</v>
      </c>
      <c r="T107" s="76">
        <f t="shared" si="24"/>
        <v>0</v>
      </c>
      <c r="U107" s="76">
        <f t="shared" si="24"/>
        <v>0</v>
      </c>
      <c r="V107" s="76">
        <f t="shared" si="24"/>
        <v>0</v>
      </c>
      <c r="W107" s="76">
        <f t="shared" si="24"/>
        <v>0</v>
      </c>
      <c r="X107" s="266">
        <f t="shared" si="24"/>
        <v>0</v>
      </c>
      <c r="Y107" s="266">
        <f t="shared" si="24"/>
        <v>0</v>
      </c>
      <c r="Z107" s="266">
        <f t="shared" si="24"/>
        <v>0</v>
      </c>
      <c r="AA107" s="266">
        <f t="shared" si="24"/>
        <v>0</v>
      </c>
      <c r="AB107" s="266">
        <f t="shared" si="24"/>
        <v>0</v>
      </c>
      <c r="AC107" s="76">
        <f t="shared" si="24"/>
        <v>0</v>
      </c>
      <c r="AD107" s="76">
        <f t="shared" si="24"/>
        <v>0</v>
      </c>
      <c r="AE107" s="76">
        <f t="shared" si="24"/>
        <v>0</v>
      </c>
      <c r="AF107" s="266">
        <f t="shared" si="24"/>
        <v>0</v>
      </c>
      <c r="AG107" s="266">
        <f t="shared" si="24"/>
        <v>0</v>
      </c>
      <c r="AH107" s="266">
        <f t="shared" si="24"/>
        <v>0</v>
      </c>
      <c r="AI107" s="266">
        <f t="shared" si="24"/>
        <v>0</v>
      </c>
      <c r="AJ107" s="76">
        <f t="shared" si="24"/>
        <v>0</v>
      </c>
      <c r="AK107" s="266">
        <f t="shared" si="24"/>
        <v>0</v>
      </c>
      <c r="AL107" s="266">
        <f t="shared" si="24"/>
        <v>0</v>
      </c>
      <c r="AM107" s="266">
        <f t="shared" si="24"/>
        <v>0</v>
      </c>
      <c r="AN107" s="266">
        <f t="shared" si="24"/>
        <v>0</v>
      </c>
      <c r="AO107" s="76">
        <f t="shared" si="24"/>
        <v>0</v>
      </c>
      <c r="AP107" s="76">
        <f t="shared" si="24"/>
        <v>0</v>
      </c>
      <c r="AQ107" s="269">
        <f t="shared" si="24"/>
        <v>0</v>
      </c>
      <c r="AR107" s="123">
        <f t="shared" si="24"/>
        <v>0</v>
      </c>
      <c r="AS107" s="123">
        <f t="shared" si="24"/>
        <v>0</v>
      </c>
      <c r="AT107" s="28"/>
      <c r="AU107" s="28"/>
      <c r="AV107" s="28"/>
      <c r="AW107" s="28"/>
    </row>
    <row r="108" spans="1:49" ht="12.75">
      <c r="A108" s="28"/>
      <c r="B108" s="28"/>
      <c r="C108" s="28"/>
      <c r="D108" s="210"/>
      <c r="E108" s="94">
        <f>SUM(D107+E107)</f>
        <v>0</v>
      </c>
      <c r="F108" s="28"/>
      <c r="G108" s="28"/>
      <c r="H108" s="28"/>
      <c r="I108" s="28"/>
      <c r="J108" s="28"/>
      <c r="K108" s="28"/>
      <c r="L108" s="28"/>
      <c r="M108" s="87">
        <f>SUM(AF107:AP107)+AC107+T107</f>
        <v>0</v>
      </c>
      <c r="N108" s="45"/>
      <c r="O108" s="28"/>
      <c r="P108" s="28"/>
      <c r="Q108" s="28"/>
      <c r="R108" s="28"/>
      <c r="S108" s="28"/>
      <c r="T108" s="77"/>
      <c r="U108" s="77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321"/>
      <c r="AS108" s="92"/>
      <c r="AT108" s="28"/>
      <c r="AU108" s="28"/>
      <c r="AV108" s="28"/>
      <c r="AW108" s="28"/>
    </row>
    <row r="109" spans="1:49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322"/>
      <c r="AR109" s="237">
        <f>SUM(AR107:AS107)</f>
        <v>0</v>
      </c>
      <c r="AS109" s="324" t="s">
        <v>44</v>
      </c>
      <c r="AT109" s="28"/>
      <c r="AU109" s="28"/>
      <c r="AV109" s="28"/>
      <c r="AW109" s="28"/>
    </row>
    <row r="110" spans="1:49" ht="14.2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77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322"/>
      <c r="AR110" s="323">
        <f>SUM(AR104:AS104)</f>
        <v>0</v>
      </c>
      <c r="AS110" s="92"/>
      <c r="AT110" s="28"/>
      <c r="AU110" s="28"/>
      <c r="AV110" s="28"/>
      <c r="AW110" s="28"/>
    </row>
    <row r="111" spans="1:49" ht="18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23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92"/>
      <c r="AS111" s="92"/>
      <c r="AT111" s="28"/>
      <c r="AU111" s="28"/>
      <c r="AV111" s="28"/>
      <c r="AW111" s="28"/>
    </row>
    <row r="112" spans="1:49" ht="20.25">
      <c r="A112" s="19" t="s">
        <v>38</v>
      </c>
      <c r="B112" s="1"/>
      <c r="C112" s="1"/>
      <c r="D112" s="14"/>
      <c r="E112" s="78" t="s">
        <v>0</v>
      </c>
      <c r="F112" s="15"/>
      <c r="G112" s="14"/>
      <c r="H112" s="14"/>
      <c r="I112" s="14"/>
      <c r="J112" s="14"/>
      <c r="K112" s="14"/>
      <c r="L112" s="14"/>
      <c r="M112" s="14"/>
      <c r="N112" s="15"/>
      <c r="AO112" s="14"/>
      <c r="AP112" s="14"/>
      <c r="AQ112" s="14"/>
      <c r="AT112" s="13"/>
      <c r="AU112" s="28"/>
      <c r="AV112" s="28"/>
      <c r="AW112" s="28"/>
    </row>
    <row r="113" spans="1:4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AO113" s="1"/>
      <c r="AP113" s="1"/>
      <c r="AQ113" s="1"/>
      <c r="AT113" s="28"/>
      <c r="AU113" s="28"/>
      <c r="AV113" s="28"/>
      <c r="AW113" s="28"/>
    </row>
    <row r="114" spans="1:49" ht="12.75">
      <c r="A114" s="1"/>
      <c r="B114" s="1"/>
      <c r="C114" s="1"/>
      <c r="D114" s="1"/>
      <c r="E114" s="1"/>
      <c r="F114" s="1"/>
      <c r="G114" s="79" t="s">
        <v>1</v>
      </c>
      <c r="H114" s="1"/>
      <c r="I114" s="1"/>
      <c r="J114" s="1"/>
      <c r="K114" s="1"/>
      <c r="L114" s="1"/>
      <c r="M114" s="1"/>
      <c r="AO114" s="1"/>
      <c r="AP114" s="1"/>
      <c r="AQ114" s="1"/>
      <c r="AT114" s="28"/>
      <c r="AU114" s="28"/>
      <c r="AV114" s="28"/>
      <c r="AW114" s="28"/>
    </row>
    <row r="115" spans="1:49" ht="13.5" thickBo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2"/>
      <c r="O115" s="3"/>
      <c r="P115" s="3"/>
      <c r="Q115" s="3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3"/>
      <c r="AL115" s="3"/>
      <c r="AM115" s="3"/>
      <c r="AN115" s="3"/>
      <c r="AO115" s="1"/>
      <c r="AP115" s="1"/>
      <c r="AQ115" s="1"/>
      <c r="AR115" s="106"/>
      <c r="AS115" s="106"/>
      <c r="AT115" s="28"/>
      <c r="AU115" s="28"/>
      <c r="AV115" s="28"/>
      <c r="AW115" s="28"/>
    </row>
    <row r="116" spans="1:49" ht="13.5" customHeight="1" thickBot="1">
      <c r="A116" s="20"/>
      <c r="B116" s="20"/>
      <c r="C116" s="21"/>
      <c r="D116" s="413" t="s">
        <v>18</v>
      </c>
      <c r="E116" s="414"/>
      <c r="F116" s="414"/>
      <c r="G116" s="414"/>
      <c r="H116" s="414"/>
      <c r="I116" s="414"/>
      <c r="J116" s="414"/>
      <c r="K116" s="415"/>
      <c r="L116" s="129"/>
      <c r="M116" s="22" t="s">
        <v>2</v>
      </c>
      <c r="N116" s="24"/>
      <c r="O116" s="25"/>
      <c r="P116" s="25"/>
      <c r="Q116" s="25"/>
      <c r="R116" s="25"/>
      <c r="S116" s="25"/>
      <c r="T116" s="22"/>
      <c r="U116" s="22"/>
      <c r="V116" s="26"/>
      <c r="W116" s="26"/>
      <c r="X116" s="26" t="s">
        <v>3</v>
      </c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2"/>
      <c r="AM116" s="22"/>
      <c r="AN116" s="22"/>
      <c r="AO116" s="433" t="s">
        <v>74</v>
      </c>
      <c r="AP116" s="434"/>
      <c r="AQ116" s="336"/>
      <c r="AR116" s="406" t="s">
        <v>47</v>
      </c>
      <c r="AS116" s="406" t="s">
        <v>41</v>
      </c>
      <c r="AT116" s="28"/>
      <c r="AU116" s="28"/>
      <c r="AV116" s="28"/>
      <c r="AW116" s="28"/>
    </row>
    <row r="117" spans="1:49" ht="15.75" thickBot="1">
      <c r="A117" s="29"/>
      <c r="B117" s="29"/>
      <c r="C117" s="30"/>
      <c r="D117" s="409" t="s">
        <v>106</v>
      </c>
      <c r="E117" s="410"/>
      <c r="F117" s="410"/>
      <c r="G117" s="410"/>
      <c r="H117" s="411"/>
      <c r="I117" s="412" t="s">
        <v>46</v>
      </c>
      <c r="J117" s="410"/>
      <c r="K117" s="411"/>
      <c r="L117" s="130"/>
      <c r="M117" s="23"/>
      <c r="N117" s="5"/>
      <c r="O117" s="6"/>
      <c r="P117" s="6"/>
      <c r="Q117" s="6"/>
      <c r="R117" s="7"/>
      <c r="S117" s="7"/>
      <c r="T117" s="8"/>
      <c r="U117" s="7"/>
      <c r="V117" s="9"/>
      <c r="W117" s="9"/>
      <c r="X117" s="9"/>
      <c r="Y117" s="10"/>
      <c r="Z117" s="11"/>
      <c r="AA117" s="11"/>
      <c r="AB117" s="11"/>
      <c r="AC117" s="9"/>
      <c r="AD117" s="9"/>
      <c r="AE117" s="9"/>
      <c r="AF117" s="31"/>
      <c r="AG117" s="32"/>
      <c r="AH117" s="32"/>
      <c r="AI117" s="32"/>
      <c r="AJ117" s="32"/>
      <c r="AK117" s="32"/>
      <c r="AL117" s="33"/>
      <c r="AM117" s="22"/>
      <c r="AN117" s="22"/>
      <c r="AO117" s="435" t="s">
        <v>72</v>
      </c>
      <c r="AP117" s="436"/>
      <c r="AQ117" s="133"/>
      <c r="AR117" s="407"/>
      <c r="AS117" s="407"/>
      <c r="AT117" s="28"/>
      <c r="AU117" s="28"/>
      <c r="AV117" s="28"/>
      <c r="AW117" s="28"/>
    </row>
    <row r="118" spans="1:49" ht="101.25">
      <c r="A118" s="34" t="s">
        <v>4</v>
      </c>
      <c r="B118" s="34" t="s">
        <v>5</v>
      </c>
      <c r="C118" s="34" t="s">
        <v>6</v>
      </c>
      <c r="D118" s="270"/>
      <c r="E118" s="270"/>
      <c r="F118" s="270"/>
      <c r="G118" s="270"/>
      <c r="H118" s="270"/>
      <c r="I118" s="271"/>
      <c r="J118" s="270" t="s">
        <v>21</v>
      </c>
      <c r="K118" s="270" t="s">
        <v>20</v>
      </c>
      <c r="L118" s="175" t="s">
        <v>49</v>
      </c>
      <c r="M118" s="191" t="s">
        <v>57</v>
      </c>
      <c r="N118" s="190" t="s">
        <v>7</v>
      </c>
      <c r="O118" s="182" t="s">
        <v>19</v>
      </c>
      <c r="P118" s="34"/>
      <c r="Q118" s="182" t="s">
        <v>51</v>
      </c>
      <c r="R118" s="182" t="s">
        <v>64</v>
      </c>
      <c r="S118" s="34"/>
      <c r="T118" s="161" t="s">
        <v>7</v>
      </c>
      <c r="U118" s="34"/>
      <c r="V118" s="228" t="s">
        <v>19</v>
      </c>
      <c r="W118" s="183" t="s">
        <v>91</v>
      </c>
      <c r="X118" s="184" t="s">
        <v>67</v>
      </c>
      <c r="Y118" s="149" t="s">
        <v>8</v>
      </c>
      <c r="Z118" s="149" t="s">
        <v>9</v>
      </c>
      <c r="AA118" s="149" t="s">
        <v>10</v>
      </c>
      <c r="AB118" s="149" t="s">
        <v>11</v>
      </c>
      <c r="AC118" s="392" t="s">
        <v>7</v>
      </c>
      <c r="AD118" s="166" t="s">
        <v>82</v>
      </c>
      <c r="AE118" s="166" t="s">
        <v>66</v>
      </c>
      <c r="AF118" s="167" t="s">
        <v>13</v>
      </c>
      <c r="AG118" s="172" t="s">
        <v>56</v>
      </c>
      <c r="AH118" s="171" t="s">
        <v>14</v>
      </c>
      <c r="AI118" s="171" t="s">
        <v>15</v>
      </c>
      <c r="AJ118" s="34" t="s">
        <v>73</v>
      </c>
      <c r="AK118" s="143" t="s">
        <v>55</v>
      </c>
      <c r="AL118" s="169" t="s">
        <v>23</v>
      </c>
      <c r="AM118" s="34" t="s">
        <v>54</v>
      </c>
      <c r="AN118" s="163" t="s">
        <v>58</v>
      </c>
      <c r="AO118" s="173" t="s">
        <v>52</v>
      </c>
      <c r="AP118" s="173" t="s">
        <v>53</v>
      </c>
      <c r="AQ118" s="149" t="s">
        <v>12</v>
      </c>
      <c r="AR118" s="408"/>
      <c r="AS118" s="408"/>
      <c r="AT118" s="28"/>
      <c r="AU118" s="28"/>
      <c r="AV118" s="28"/>
      <c r="AW118" s="28"/>
    </row>
    <row r="119" spans="1:49" ht="12.75">
      <c r="A119" s="36"/>
      <c r="B119" s="37"/>
      <c r="C119" s="37"/>
      <c r="D119" s="38"/>
      <c r="E119" s="38"/>
      <c r="F119" s="38"/>
      <c r="G119" s="38"/>
      <c r="H119" s="38"/>
      <c r="I119" s="35"/>
      <c r="J119" s="35"/>
      <c r="K119" s="35"/>
      <c r="L119" s="35"/>
      <c r="M119" s="39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38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107"/>
      <c r="AS119" s="107"/>
      <c r="AT119" s="28"/>
      <c r="AU119" s="28"/>
      <c r="AV119" s="28"/>
      <c r="AW119" s="28"/>
    </row>
    <row r="120" spans="1:49" ht="12.75">
      <c r="A120" s="40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18">
        <f aca="true" t="shared" si="25" ref="M120:M125">N120+T120+SUM(Y120:AN120)</f>
        <v>0</v>
      </c>
      <c r="N120" s="43">
        <f aca="true" t="shared" si="26" ref="N120:N125">SUM(O120:R120)</f>
        <v>0</v>
      </c>
      <c r="O120" s="43"/>
      <c r="P120" s="43"/>
      <c r="Q120" s="43"/>
      <c r="R120" s="43"/>
      <c r="S120" s="43"/>
      <c r="T120" s="43">
        <f>SUM(V120:X120)</f>
        <v>0</v>
      </c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2"/>
      <c r="AP120" s="42"/>
      <c r="AQ120" s="42"/>
      <c r="AR120" s="108"/>
      <c r="AS120" s="105"/>
      <c r="AT120" s="28"/>
      <c r="AU120" s="28"/>
      <c r="AV120" s="28"/>
      <c r="AW120" s="28"/>
    </row>
    <row r="121" spans="1:49" ht="12.75">
      <c r="A121" s="46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8">
        <f t="shared" si="25"/>
        <v>0</v>
      </c>
      <c r="N121" s="43">
        <f t="shared" si="26"/>
        <v>0</v>
      </c>
      <c r="O121" s="49"/>
      <c r="P121" s="49"/>
      <c r="Q121" s="49"/>
      <c r="R121" s="49"/>
      <c r="S121" s="49"/>
      <c r="T121" s="49">
        <f>SUM(V121:X121)</f>
        <v>0</v>
      </c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141"/>
      <c r="AP121" s="141"/>
      <c r="AQ121" s="141"/>
      <c r="AR121" s="109"/>
      <c r="AS121" s="110"/>
      <c r="AT121" s="28"/>
      <c r="AU121" s="28"/>
      <c r="AV121" s="28"/>
      <c r="AW121" s="28"/>
    </row>
    <row r="122" spans="1:49" ht="12.75">
      <c r="A122" s="46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8">
        <f t="shared" si="25"/>
        <v>0</v>
      </c>
      <c r="N122" s="43">
        <f t="shared" si="26"/>
        <v>0</v>
      </c>
      <c r="O122" s="49"/>
      <c r="P122" s="49"/>
      <c r="Q122" s="49"/>
      <c r="R122" s="49"/>
      <c r="S122" s="49"/>
      <c r="T122" s="49">
        <f>SUM(V122:X122)</f>
        <v>0</v>
      </c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141"/>
      <c r="AP122" s="141"/>
      <c r="AQ122" s="141"/>
      <c r="AR122" s="109"/>
      <c r="AS122" s="110"/>
      <c r="AT122" s="28"/>
      <c r="AU122" s="28"/>
      <c r="AV122" s="28"/>
      <c r="AW122" s="28"/>
    </row>
    <row r="123" spans="1:49" ht="12.75">
      <c r="A123" s="40"/>
      <c r="B123" s="47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18">
        <f t="shared" si="25"/>
        <v>0</v>
      </c>
      <c r="N123" s="43">
        <f t="shared" si="26"/>
        <v>0</v>
      </c>
      <c r="O123" s="43"/>
      <c r="P123" s="43"/>
      <c r="Q123" s="43"/>
      <c r="R123" s="43"/>
      <c r="S123" s="43"/>
      <c r="T123" s="43">
        <f>SUM(V123:X123)</f>
        <v>0</v>
      </c>
      <c r="U123" s="43"/>
      <c r="V123" s="50"/>
      <c r="W123" s="50"/>
      <c r="X123" s="43"/>
      <c r="Y123" s="43"/>
      <c r="Z123" s="43"/>
      <c r="AA123" s="43"/>
      <c r="AB123" s="50"/>
      <c r="AC123" s="50"/>
      <c r="AD123" s="50"/>
      <c r="AE123" s="50"/>
      <c r="AF123" s="43"/>
      <c r="AG123" s="43"/>
      <c r="AH123" s="43"/>
      <c r="AI123" s="43"/>
      <c r="AJ123" s="43"/>
      <c r="AK123" s="43"/>
      <c r="AL123" s="43"/>
      <c r="AM123" s="43"/>
      <c r="AN123" s="43"/>
      <c r="AO123" s="80"/>
      <c r="AP123" s="80"/>
      <c r="AQ123" s="80"/>
      <c r="AR123" s="105"/>
      <c r="AS123" s="105"/>
      <c r="AT123" s="28"/>
      <c r="AU123" s="28"/>
      <c r="AV123" s="28"/>
      <c r="AW123" s="28"/>
    </row>
    <row r="124" spans="1:49" ht="12.75">
      <c r="A124" s="40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18">
        <f t="shared" si="25"/>
        <v>0</v>
      </c>
      <c r="N124" s="43">
        <f t="shared" si="26"/>
        <v>0</v>
      </c>
      <c r="O124" s="43"/>
      <c r="P124" s="43"/>
      <c r="Q124" s="43"/>
      <c r="R124" s="43"/>
      <c r="S124" s="43"/>
      <c r="T124" s="43">
        <f>SUM(V124:X124)</f>
        <v>0</v>
      </c>
      <c r="U124" s="43"/>
      <c r="V124" s="50"/>
      <c r="W124" s="50"/>
      <c r="X124" s="43"/>
      <c r="Y124" s="43"/>
      <c r="Z124" s="43"/>
      <c r="AA124" s="43"/>
      <c r="AB124" s="50"/>
      <c r="AC124" s="50"/>
      <c r="AD124" s="50"/>
      <c r="AE124" s="50"/>
      <c r="AF124" s="43"/>
      <c r="AG124" s="43"/>
      <c r="AH124" s="43"/>
      <c r="AI124" s="43"/>
      <c r="AJ124" s="43"/>
      <c r="AK124" s="43"/>
      <c r="AL124" s="43"/>
      <c r="AM124" s="43"/>
      <c r="AN124" s="43"/>
      <c r="AO124" s="80"/>
      <c r="AP124" s="80"/>
      <c r="AQ124" s="80"/>
      <c r="AR124" s="105"/>
      <c r="AS124" s="105"/>
      <c r="AT124" s="28"/>
      <c r="AU124" s="28"/>
      <c r="AV124" s="28"/>
      <c r="AW124" s="28"/>
    </row>
    <row r="125" spans="1:49" ht="12.75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18">
        <f t="shared" si="25"/>
        <v>0</v>
      </c>
      <c r="N125" s="43">
        <f t="shared" si="26"/>
        <v>0</v>
      </c>
      <c r="O125" s="43"/>
      <c r="P125" s="43"/>
      <c r="Q125" s="43"/>
      <c r="R125" s="43"/>
      <c r="S125" s="43"/>
      <c r="T125" s="43">
        <f>SUM(X125:AB125)</f>
        <v>0</v>
      </c>
      <c r="U125" s="43"/>
      <c r="V125" s="50"/>
      <c r="W125" s="50"/>
      <c r="X125" s="43"/>
      <c r="Y125" s="43"/>
      <c r="Z125" s="43"/>
      <c r="AA125" s="17"/>
      <c r="AB125" s="50"/>
      <c r="AC125" s="43">
        <f>SUM(AD125:AE125)</f>
        <v>0</v>
      </c>
      <c r="AD125" s="50"/>
      <c r="AE125" s="50"/>
      <c r="AF125" s="43"/>
      <c r="AG125" s="43"/>
      <c r="AH125" s="43"/>
      <c r="AI125" s="43"/>
      <c r="AJ125" s="43"/>
      <c r="AK125" s="43"/>
      <c r="AL125" s="43"/>
      <c r="AM125" s="43"/>
      <c r="AN125" s="43"/>
      <c r="AO125" s="80"/>
      <c r="AP125" s="80"/>
      <c r="AQ125" s="80"/>
      <c r="AR125" s="105"/>
      <c r="AS125" s="105"/>
      <c r="AT125" s="28"/>
      <c r="AU125" s="28"/>
      <c r="AV125" s="28"/>
      <c r="AW125" s="28"/>
    </row>
    <row r="126" spans="1:49" ht="12.75">
      <c r="A126" s="51"/>
      <c r="B126" s="41"/>
      <c r="C126" s="41"/>
      <c r="D126" s="52">
        <f aca="true" t="shared" si="27" ref="D126:O126">SUM(D120:D125)</f>
        <v>0</v>
      </c>
      <c r="E126" s="52">
        <f t="shared" si="27"/>
        <v>0</v>
      </c>
      <c r="F126" s="52">
        <f t="shared" si="27"/>
        <v>0</v>
      </c>
      <c r="G126" s="52">
        <f t="shared" si="27"/>
        <v>0</v>
      </c>
      <c r="H126" s="52">
        <f t="shared" si="27"/>
        <v>0</v>
      </c>
      <c r="I126" s="52">
        <f t="shared" si="27"/>
        <v>0</v>
      </c>
      <c r="J126" s="81">
        <f t="shared" si="27"/>
        <v>0</v>
      </c>
      <c r="K126" s="52">
        <f t="shared" si="27"/>
        <v>0</v>
      </c>
      <c r="L126" s="52">
        <f t="shared" si="27"/>
        <v>0</v>
      </c>
      <c r="M126" s="98">
        <f t="shared" si="27"/>
        <v>0</v>
      </c>
      <c r="N126" s="52">
        <f t="shared" si="27"/>
        <v>0</v>
      </c>
      <c r="O126" s="52">
        <f t="shared" si="27"/>
        <v>0</v>
      </c>
      <c r="P126" s="52"/>
      <c r="Q126" s="52"/>
      <c r="R126" s="52">
        <f>SUM(R120:R125)</f>
        <v>0</v>
      </c>
      <c r="S126" s="52"/>
      <c r="T126" s="52">
        <f>SUM(T120:T125)</f>
        <v>0</v>
      </c>
      <c r="U126" s="52"/>
      <c r="V126" s="52">
        <f>SUM(V120:V125)</f>
        <v>0</v>
      </c>
      <c r="W126" s="52"/>
      <c r="X126" s="52">
        <f aca="true" t="shared" si="28" ref="X126:AP126">SUM(X120:X125)</f>
        <v>0</v>
      </c>
      <c r="Y126" s="52">
        <f t="shared" si="28"/>
        <v>0</v>
      </c>
      <c r="Z126" s="52">
        <f t="shared" si="28"/>
        <v>0</v>
      </c>
      <c r="AA126" s="52">
        <f t="shared" si="28"/>
        <v>0</v>
      </c>
      <c r="AB126" s="52">
        <f t="shared" si="28"/>
        <v>0</v>
      </c>
      <c r="AC126" s="52">
        <f t="shared" si="28"/>
        <v>0</v>
      </c>
      <c r="AD126" s="52">
        <f t="shared" si="28"/>
        <v>0</v>
      </c>
      <c r="AE126" s="52">
        <f t="shared" si="28"/>
        <v>0</v>
      </c>
      <c r="AF126" s="52">
        <f t="shared" si="28"/>
        <v>0</v>
      </c>
      <c r="AG126" s="52">
        <f t="shared" si="28"/>
        <v>0</v>
      </c>
      <c r="AH126" s="52">
        <f t="shared" si="28"/>
        <v>0</v>
      </c>
      <c r="AI126" s="52">
        <f t="shared" si="28"/>
        <v>0</v>
      </c>
      <c r="AJ126" s="52">
        <f t="shared" si="28"/>
        <v>0</v>
      </c>
      <c r="AK126" s="52">
        <f t="shared" si="28"/>
        <v>0</v>
      </c>
      <c r="AL126" s="52">
        <f t="shared" si="28"/>
        <v>0</v>
      </c>
      <c r="AM126" s="52">
        <f t="shared" si="28"/>
        <v>0</v>
      </c>
      <c r="AN126" s="52">
        <f t="shared" si="28"/>
        <v>0</v>
      </c>
      <c r="AO126" s="52">
        <f t="shared" si="28"/>
        <v>0</v>
      </c>
      <c r="AP126" s="52">
        <f t="shared" si="28"/>
        <v>0</v>
      </c>
      <c r="AQ126" s="53"/>
      <c r="AR126" s="112">
        <f>SUM(AR120:AR125)</f>
        <v>0</v>
      </c>
      <c r="AS126" s="112">
        <f>SUM(AS120:AS125)</f>
        <v>0</v>
      </c>
      <c r="AT126" s="28"/>
      <c r="AU126" s="28"/>
      <c r="AV126" s="28"/>
      <c r="AW126" s="28"/>
    </row>
    <row r="127" spans="1:49" ht="12.75">
      <c r="A127" s="54"/>
      <c r="B127" s="55"/>
      <c r="C127" s="55"/>
      <c r="D127" s="55"/>
      <c r="E127" s="114"/>
      <c r="F127" s="55"/>
      <c r="G127" s="55"/>
      <c r="H127" s="55"/>
      <c r="I127" s="55"/>
      <c r="J127" s="55"/>
      <c r="K127" s="55"/>
      <c r="L127" s="55"/>
      <c r="M127" s="55" t="s">
        <v>44</v>
      </c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5"/>
      <c r="AP127" s="55"/>
      <c r="AQ127" s="55"/>
      <c r="AR127" s="113">
        <f>SUM(AR126:AS126)</f>
        <v>0</v>
      </c>
      <c r="AS127" s="113"/>
      <c r="AT127" s="28"/>
      <c r="AU127" s="28"/>
      <c r="AV127" s="28"/>
      <c r="AW127" s="28"/>
    </row>
    <row r="128" spans="1:49" ht="12.75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5"/>
      <c r="AP128" s="55"/>
      <c r="AQ128" s="55"/>
      <c r="AR128" s="113"/>
      <c r="AS128" s="113"/>
      <c r="AT128" s="28"/>
      <c r="AU128" s="28"/>
      <c r="AV128" s="28"/>
      <c r="AW128" s="28"/>
    </row>
    <row r="129" spans="1:49" ht="12.75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5"/>
      <c r="AP129" s="55"/>
      <c r="AQ129" s="55"/>
      <c r="AR129" s="113"/>
      <c r="AS129" s="113"/>
      <c r="AT129" s="28"/>
      <c r="AU129" s="28"/>
      <c r="AV129" s="28"/>
      <c r="AW129" s="28"/>
    </row>
    <row r="130" spans="1:49" ht="12.7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5"/>
      <c r="AP130" s="55"/>
      <c r="AQ130" s="55"/>
      <c r="AR130" s="113"/>
      <c r="AS130" s="113"/>
      <c r="AT130" s="28"/>
      <c r="AU130" s="28"/>
      <c r="AV130" s="28"/>
      <c r="AW130" s="28"/>
    </row>
    <row r="131" spans="1:49" ht="12.75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5"/>
      <c r="AP131" s="55"/>
      <c r="AQ131" s="55"/>
      <c r="AR131" s="113"/>
      <c r="AS131" s="113"/>
      <c r="AT131" s="28"/>
      <c r="AU131" s="28"/>
      <c r="AV131" s="28"/>
      <c r="AW131" s="28"/>
    </row>
    <row r="132" spans="1:49" ht="12.75">
      <c r="A132" s="57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5"/>
      <c r="AP132" s="55"/>
      <c r="AQ132" s="55"/>
      <c r="AR132" s="113"/>
      <c r="AS132" s="113"/>
      <c r="AT132" s="28"/>
      <c r="AU132" s="28"/>
      <c r="AV132" s="28"/>
      <c r="AW132" s="28"/>
    </row>
    <row r="133" spans="1:49" ht="12.75">
      <c r="A133" s="58"/>
      <c r="B133" s="55"/>
      <c r="C133" s="55"/>
      <c r="D133" s="55"/>
      <c r="E133" s="55"/>
      <c r="F133" s="55"/>
      <c r="G133" s="55" t="s">
        <v>24</v>
      </c>
      <c r="H133" s="55"/>
      <c r="I133" s="55"/>
      <c r="J133" s="55"/>
      <c r="K133" s="55"/>
      <c r="L133" s="55"/>
      <c r="M133" s="55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5"/>
      <c r="AP133" s="55"/>
      <c r="AQ133" s="55"/>
      <c r="AR133" s="113"/>
      <c r="AS133" s="113"/>
      <c r="AT133" s="28"/>
      <c r="AU133" s="28"/>
      <c r="AV133" s="28"/>
      <c r="AW133" s="28"/>
    </row>
    <row r="134" spans="1:49" ht="13.5" thickBo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6"/>
      <c r="O134" s="55"/>
      <c r="P134" s="55"/>
      <c r="Q134" s="55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5"/>
      <c r="AL134" s="55"/>
      <c r="AM134" s="55"/>
      <c r="AN134" s="55"/>
      <c r="AO134" s="55"/>
      <c r="AP134" s="55"/>
      <c r="AQ134" s="55"/>
      <c r="AR134" s="114"/>
      <c r="AS134" s="114"/>
      <c r="AT134" s="28"/>
      <c r="AU134" s="28"/>
      <c r="AV134" s="28"/>
      <c r="AW134" s="28"/>
    </row>
    <row r="135" spans="1:49" ht="12.75" customHeight="1">
      <c r="A135" s="347" t="s">
        <v>25</v>
      </c>
      <c r="B135" s="350" t="s">
        <v>5</v>
      </c>
      <c r="C135" s="350" t="s">
        <v>6</v>
      </c>
      <c r="D135" s="363" t="s">
        <v>26</v>
      </c>
      <c r="E135" s="364"/>
      <c r="F135" s="364"/>
      <c r="G135" s="364"/>
      <c r="H135" s="364"/>
      <c r="I135" s="364"/>
      <c r="J135" s="364"/>
      <c r="K135" s="366"/>
      <c r="L135" s="128"/>
      <c r="M135" s="147" t="s">
        <v>31</v>
      </c>
      <c r="N135" s="448" t="s">
        <v>3</v>
      </c>
      <c r="O135" s="449"/>
      <c r="P135" s="449"/>
      <c r="Q135" s="449"/>
      <c r="R135" s="449"/>
      <c r="S135" s="449"/>
      <c r="T135" s="449"/>
      <c r="U135" s="449"/>
      <c r="V135" s="449"/>
      <c r="W135" s="449"/>
      <c r="X135" s="449"/>
      <c r="Y135" s="449"/>
      <c r="Z135" s="449"/>
      <c r="AA135" s="449"/>
      <c r="AB135" s="449"/>
      <c r="AC135" s="449"/>
      <c r="AD135" s="449"/>
      <c r="AE135" s="449"/>
      <c r="AF135" s="449"/>
      <c r="AG135" s="449"/>
      <c r="AH135" s="449"/>
      <c r="AI135" s="449"/>
      <c r="AJ135" s="449"/>
      <c r="AK135" s="449"/>
      <c r="AL135" s="449"/>
      <c r="AM135" s="449"/>
      <c r="AN135" s="449"/>
      <c r="AO135" s="433" t="s">
        <v>74</v>
      </c>
      <c r="AP135" s="434"/>
      <c r="AQ135" s="137"/>
      <c r="AR135" s="437" t="s">
        <v>32</v>
      </c>
      <c r="AS135" s="437" t="s">
        <v>33</v>
      </c>
      <c r="AT135" s="28"/>
      <c r="AU135" s="28"/>
      <c r="AV135" s="28"/>
      <c r="AW135" s="28"/>
    </row>
    <row r="136" spans="1:49" ht="15" customHeight="1">
      <c r="A136" s="348"/>
      <c r="B136" s="351"/>
      <c r="C136" s="351"/>
      <c r="D136" s="472" t="s">
        <v>106</v>
      </c>
      <c r="E136" s="473"/>
      <c r="F136" s="473"/>
      <c r="G136" s="474"/>
      <c r="H136" s="472" t="s">
        <v>22</v>
      </c>
      <c r="I136" s="473"/>
      <c r="J136" s="473"/>
      <c r="K136" s="474"/>
      <c r="L136" s="131"/>
      <c r="M136" s="440" t="s">
        <v>57</v>
      </c>
      <c r="N136" s="442"/>
      <c r="O136" s="443"/>
      <c r="P136" s="443"/>
      <c r="Q136" s="443"/>
      <c r="R136" s="444"/>
      <c r="S136" s="148"/>
      <c r="T136" s="445"/>
      <c r="U136" s="446"/>
      <c r="V136" s="446"/>
      <c r="W136" s="446"/>
      <c r="X136" s="447"/>
      <c r="Y136" s="12"/>
      <c r="Z136" s="12"/>
      <c r="AA136" s="12"/>
      <c r="AB136" s="12"/>
      <c r="AC136" s="12"/>
      <c r="AD136" s="12"/>
      <c r="AE136" s="12"/>
      <c r="AF136" s="60"/>
      <c r="AG136" s="61"/>
      <c r="AH136" s="61"/>
      <c r="AI136" s="61"/>
      <c r="AJ136" s="61"/>
      <c r="AK136" s="61"/>
      <c r="AL136" s="62"/>
      <c r="AM136" s="142"/>
      <c r="AN136" s="142"/>
      <c r="AO136" s="435" t="s">
        <v>72</v>
      </c>
      <c r="AP136" s="436"/>
      <c r="AQ136" s="138"/>
      <c r="AR136" s="438"/>
      <c r="AS136" s="438"/>
      <c r="AT136" s="28"/>
      <c r="AU136" s="28"/>
      <c r="AV136" s="28"/>
      <c r="AW136" s="28"/>
    </row>
    <row r="137" spans="1:49" ht="117.75">
      <c r="A137" s="349"/>
      <c r="B137" s="352"/>
      <c r="C137" s="352"/>
      <c r="D137" s="212" t="s">
        <v>16</v>
      </c>
      <c r="E137" s="212" t="s">
        <v>17</v>
      </c>
      <c r="F137" s="212" t="s">
        <v>27</v>
      </c>
      <c r="G137" s="212" t="s">
        <v>28</v>
      </c>
      <c r="H137" s="212" t="s">
        <v>39</v>
      </c>
      <c r="I137" s="212" t="s">
        <v>29</v>
      </c>
      <c r="J137" s="212" t="s">
        <v>30</v>
      </c>
      <c r="K137" s="212" t="s">
        <v>45</v>
      </c>
      <c r="L137" s="203" t="s">
        <v>49</v>
      </c>
      <c r="M137" s="441"/>
      <c r="N137" s="207" t="s">
        <v>7</v>
      </c>
      <c r="O137" s="272" t="s">
        <v>19</v>
      </c>
      <c r="P137" s="63"/>
      <c r="Q137" s="182" t="s">
        <v>51</v>
      </c>
      <c r="R137" s="182" t="s">
        <v>64</v>
      </c>
      <c r="S137" s="63"/>
      <c r="T137" s="215" t="s">
        <v>7</v>
      </c>
      <c r="U137" s="63"/>
      <c r="V137" s="274" t="s">
        <v>19</v>
      </c>
      <c r="W137" s="183" t="s">
        <v>91</v>
      </c>
      <c r="X137" s="184" t="s">
        <v>67</v>
      </c>
      <c r="Y137" s="273" t="s">
        <v>8</v>
      </c>
      <c r="Z137" s="273" t="s">
        <v>9</v>
      </c>
      <c r="AA137" s="273" t="s">
        <v>10</v>
      </c>
      <c r="AB137" s="273" t="s">
        <v>11</v>
      </c>
      <c r="AC137" s="218" t="s">
        <v>7</v>
      </c>
      <c r="AD137" s="166" t="s">
        <v>50</v>
      </c>
      <c r="AE137" s="166" t="s">
        <v>66</v>
      </c>
      <c r="AF137" s="167" t="s">
        <v>13</v>
      </c>
      <c r="AG137" s="172" t="s">
        <v>56</v>
      </c>
      <c r="AH137" s="171" t="s">
        <v>14</v>
      </c>
      <c r="AI137" s="171" t="s">
        <v>15</v>
      </c>
      <c r="AJ137" s="34" t="s">
        <v>73</v>
      </c>
      <c r="AK137" s="143" t="s">
        <v>55</v>
      </c>
      <c r="AL137" s="169" t="s">
        <v>23</v>
      </c>
      <c r="AM137" s="34" t="s">
        <v>54</v>
      </c>
      <c r="AN137" s="163" t="s">
        <v>58</v>
      </c>
      <c r="AO137" s="173" t="s">
        <v>52</v>
      </c>
      <c r="AP137" s="173" t="s">
        <v>53</v>
      </c>
      <c r="AQ137" s="149" t="s">
        <v>12</v>
      </c>
      <c r="AR137" s="439"/>
      <c r="AS137" s="439"/>
      <c r="AT137" s="28"/>
      <c r="AU137" s="28"/>
      <c r="AV137" s="28"/>
      <c r="AW137" s="28"/>
    </row>
    <row r="138" spans="1:49" ht="12.75">
      <c r="A138" s="64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18">
        <f aca="true" t="shared" si="29" ref="M138:M145">N138+T138+SUM(Y138:AL138)</f>
        <v>0</v>
      </c>
      <c r="N138" s="43">
        <f aca="true" t="shared" si="30" ref="N138:N145">SUM(O138:R138)</f>
        <v>0</v>
      </c>
      <c r="O138" s="43"/>
      <c r="P138" s="43"/>
      <c r="Q138" s="43"/>
      <c r="R138" s="43"/>
      <c r="S138" s="43"/>
      <c r="T138" s="43">
        <f aca="true" t="shared" si="31" ref="T138:T145">SUM(V138:X138)</f>
        <v>0</v>
      </c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115">
        <f>M138</f>
        <v>0</v>
      </c>
      <c r="AS138" s="105"/>
      <c r="AT138" s="28"/>
      <c r="AU138" s="28"/>
      <c r="AV138" s="28"/>
      <c r="AW138" s="28"/>
    </row>
    <row r="139" spans="1:49" ht="12.75">
      <c r="A139" s="64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18">
        <f t="shared" si="29"/>
        <v>0</v>
      </c>
      <c r="N139" s="43">
        <f t="shared" si="30"/>
        <v>0</v>
      </c>
      <c r="O139" s="43"/>
      <c r="P139" s="43"/>
      <c r="Q139" s="43"/>
      <c r="R139" s="43"/>
      <c r="S139" s="43"/>
      <c r="T139" s="43">
        <f t="shared" si="31"/>
        <v>0</v>
      </c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115">
        <f>M139</f>
        <v>0</v>
      </c>
      <c r="AS139" s="105"/>
      <c r="AT139" s="28"/>
      <c r="AU139" s="28"/>
      <c r="AV139" s="28"/>
      <c r="AW139" s="28"/>
    </row>
    <row r="140" spans="1:49" ht="12.75">
      <c r="A140" s="64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18">
        <f t="shared" si="29"/>
        <v>0</v>
      </c>
      <c r="N140" s="43">
        <f t="shared" si="30"/>
        <v>0</v>
      </c>
      <c r="O140" s="43"/>
      <c r="P140" s="43"/>
      <c r="Q140" s="43"/>
      <c r="R140" s="43"/>
      <c r="S140" s="43"/>
      <c r="T140" s="43">
        <f t="shared" si="31"/>
        <v>0</v>
      </c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115">
        <f>M140</f>
        <v>0</v>
      </c>
      <c r="AS140" s="105"/>
      <c r="AT140" s="28"/>
      <c r="AU140" s="28"/>
      <c r="AV140" s="28"/>
      <c r="AW140" s="28"/>
    </row>
    <row r="141" spans="1:49" ht="12.75">
      <c r="A141" s="65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18">
        <f t="shared" si="29"/>
        <v>0</v>
      </c>
      <c r="N141" s="43">
        <f t="shared" si="30"/>
        <v>0</v>
      </c>
      <c r="O141" s="43"/>
      <c r="P141" s="43"/>
      <c r="Q141" s="43"/>
      <c r="R141" s="43"/>
      <c r="S141" s="43"/>
      <c r="T141" s="43">
        <f t="shared" si="31"/>
        <v>0</v>
      </c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105"/>
      <c r="AS141" s="105"/>
      <c r="AT141" s="28"/>
      <c r="AU141" s="28"/>
      <c r="AV141" s="28"/>
      <c r="AW141" s="28"/>
    </row>
    <row r="142" spans="1:49" ht="12.75">
      <c r="A142" s="65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18">
        <f t="shared" si="29"/>
        <v>0</v>
      </c>
      <c r="N142" s="43">
        <f t="shared" si="30"/>
        <v>0</v>
      </c>
      <c r="O142" s="43"/>
      <c r="P142" s="43"/>
      <c r="Q142" s="43"/>
      <c r="R142" s="43"/>
      <c r="S142" s="43"/>
      <c r="T142" s="43">
        <f t="shared" si="31"/>
        <v>0</v>
      </c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105"/>
      <c r="AS142" s="105"/>
      <c r="AT142" s="28"/>
      <c r="AU142" s="28"/>
      <c r="AV142" s="28"/>
      <c r="AW142" s="28"/>
    </row>
    <row r="143" spans="1:49" ht="12.75">
      <c r="A143" s="65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18">
        <f t="shared" si="29"/>
        <v>0</v>
      </c>
      <c r="N143" s="43">
        <f t="shared" si="30"/>
        <v>0</v>
      </c>
      <c r="O143" s="43"/>
      <c r="P143" s="43"/>
      <c r="Q143" s="43"/>
      <c r="R143" s="43"/>
      <c r="S143" s="43"/>
      <c r="T143" s="43">
        <f t="shared" si="31"/>
        <v>0</v>
      </c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105"/>
      <c r="AS143" s="105"/>
      <c r="AT143" s="28"/>
      <c r="AU143" s="28"/>
      <c r="AV143" s="28"/>
      <c r="AW143" s="28"/>
    </row>
    <row r="144" spans="1:49" ht="12.75">
      <c r="A144" s="65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18">
        <f t="shared" si="29"/>
        <v>0</v>
      </c>
      <c r="N144" s="43">
        <f t="shared" si="30"/>
        <v>0</v>
      </c>
      <c r="O144" s="43"/>
      <c r="P144" s="43"/>
      <c r="Q144" s="43"/>
      <c r="R144" s="43"/>
      <c r="S144" s="43"/>
      <c r="T144" s="43">
        <f t="shared" si="31"/>
        <v>0</v>
      </c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105"/>
      <c r="AS144" s="105"/>
      <c r="AT144" s="28"/>
      <c r="AU144" s="28"/>
      <c r="AV144" s="28"/>
      <c r="AW144" s="28"/>
    </row>
    <row r="145" spans="1:49" ht="15.75">
      <c r="A145" s="65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18">
        <f t="shared" si="29"/>
        <v>0</v>
      </c>
      <c r="N145" s="43">
        <f t="shared" si="30"/>
        <v>0</v>
      </c>
      <c r="O145" s="43"/>
      <c r="P145" s="43"/>
      <c r="Q145" s="43"/>
      <c r="R145" s="43"/>
      <c r="S145" s="43"/>
      <c r="T145" s="43">
        <f t="shared" si="31"/>
        <v>0</v>
      </c>
      <c r="U145" s="43"/>
      <c r="V145" s="43"/>
      <c r="W145" s="43"/>
      <c r="X145" s="43"/>
      <c r="Y145" s="43"/>
      <c r="Z145" s="43"/>
      <c r="AA145" s="43"/>
      <c r="AB145" s="43"/>
      <c r="AC145" s="194">
        <f>AD145+AE145</f>
        <v>0</v>
      </c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105"/>
      <c r="AS145" s="105"/>
      <c r="AT145" s="28"/>
      <c r="AU145" s="28"/>
      <c r="AV145" s="28"/>
      <c r="AW145" s="28"/>
    </row>
    <row r="146" spans="1:49" ht="12.75">
      <c r="A146" s="65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18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139"/>
      <c r="AP146" s="139"/>
      <c r="AQ146" s="139"/>
      <c r="AR146" s="116"/>
      <c r="AS146" s="105"/>
      <c r="AT146" s="28"/>
      <c r="AU146" s="28"/>
      <c r="AV146" s="28"/>
      <c r="AW146" s="28"/>
    </row>
    <row r="147" spans="1:49" ht="12.75">
      <c r="A147" s="66"/>
      <c r="B147" s="67"/>
      <c r="C147" s="67"/>
      <c r="D147" s="67">
        <f aca="true" t="shared" si="32" ref="D147:O147">SUM(D138:D145)</f>
        <v>0</v>
      </c>
      <c r="E147" s="67">
        <f t="shared" si="32"/>
        <v>0</v>
      </c>
      <c r="F147" s="68">
        <f t="shared" si="32"/>
        <v>0</v>
      </c>
      <c r="G147" s="68">
        <f t="shared" si="32"/>
        <v>0</v>
      </c>
      <c r="H147" s="68">
        <f t="shared" si="32"/>
        <v>0</v>
      </c>
      <c r="I147" s="68">
        <f t="shared" si="32"/>
        <v>0</v>
      </c>
      <c r="J147" s="68">
        <f t="shared" si="32"/>
        <v>0</v>
      </c>
      <c r="K147" s="68">
        <f t="shared" si="32"/>
        <v>0</v>
      </c>
      <c r="L147" s="68">
        <f t="shared" si="32"/>
        <v>0</v>
      </c>
      <c r="M147" s="68">
        <f t="shared" si="32"/>
        <v>0</v>
      </c>
      <c r="N147" s="68">
        <f t="shared" si="32"/>
        <v>0</v>
      </c>
      <c r="O147" s="68">
        <f t="shared" si="32"/>
        <v>0</v>
      </c>
      <c r="P147" s="68"/>
      <c r="Q147" s="68">
        <f>SUM(Q138:Q145)</f>
        <v>0</v>
      </c>
      <c r="R147" s="68">
        <f>SUM(R138:R145)</f>
        <v>0</v>
      </c>
      <c r="S147" s="68"/>
      <c r="T147" s="68">
        <f>SUM(T138:T145)</f>
        <v>0</v>
      </c>
      <c r="U147" s="68"/>
      <c r="V147" s="68">
        <f>SUM(V138:V145)</f>
        <v>0</v>
      </c>
      <c r="W147" s="68"/>
      <c r="X147" s="68">
        <f aca="true" t="shared" si="33" ref="X147:AD147">SUM(X138:X145)</f>
        <v>0</v>
      </c>
      <c r="Y147" s="68">
        <f t="shared" si="33"/>
        <v>0</v>
      </c>
      <c r="Z147" s="68">
        <f t="shared" si="33"/>
        <v>0</v>
      </c>
      <c r="AA147" s="68">
        <f t="shared" si="33"/>
        <v>0</v>
      </c>
      <c r="AB147" s="68">
        <f t="shared" si="33"/>
        <v>0</v>
      </c>
      <c r="AC147" s="68">
        <f t="shared" si="33"/>
        <v>0</v>
      </c>
      <c r="AD147" s="68">
        <f t="shared" si="33"/>
        <v>0</v>
      </c>
      <c r="AE147" s="68"/>
      <c r="AF147" s="68">
        <f aca="true" t="shared" si="34" ref="AF147:AS147">SUM(AF138:AF145)</f>
        <v>0</v>
      </c>
      <c r="AG147" s="68">
        <f t="shared" si="34"/>
        <v>0</v>
      </c>
      <c r="AH147" s="68">
        <f t="shared" si="34"/>
        <v>0</v>
      </c>
      <c r="AI147" s="68">
        <f t="shared" si="34"/>
        <v>0</v>
      </c>
      <c r="AJ147" s="68">
        <f t="shared" si="34"/>
        <v>0</v>
      </c>
      <c r="AK147" s="68">
        <f t="shared" si="34"/>
        <v>0</v>
      </c>
      <c r="AL147" s="68">
        <f t="shared" si="34"/>
        <v>0</v>
      </c>
      <c r="AM147" s="68">
        <f t="shared" si="34"/>
        <v>0</v>
      </c>
      <c r="AN147" s="68">
        <f t="shared" si="34"/>
        <v>0</v>
      </c>
      <c r="AO147" s="68">
        <f t="shared" si="34"/>
        <v>0</v>
      </c>
      <c r="AP147" s="68">
        <f t="shared" si="34"/>
        <v>0</v>
      </c>
      <c r="AQ147" s="68">
        <f t="shared" si="34"/>
        <v>0</v>
      </c>
      <c r="AR147" s="117">
        <f t="shared" si="34"/>
        <v>0</v>
      </c>
      <c r="AS147" s="117">
        <f t="shared" si="34"/>
        <v>0</v>
      </c>
      <c r="AT147" s="28"/>
      <c r="AU147" s="28"/>
      <c r="AV147" s="28"/>
      <c r="AW147" s="28"/>
    </row>
    <row r="148" spans="1:49" ht="12.75">
      <c r="A148" s="69"/>
      <c r="B148" s="56"/>
      <c r="C148" s="56"/>
      <c r="D148" s="56"/>
      <c r="E148" s="56"/>
      <c r="F148" s="70"/>
      <c r="G148" s="70"/>
      <c r="H148" s="70"/>
      <c r="I148" s="70"/>
      <c r="J148" s="70"/>
      <c r="K148" s="70"/>
      <c r="L148" s="70"/>
      <c r="M148" s="70">
        <f>SUM(D147:K147)</f>
        <v>0</v>
      </c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118">
        <f>SUM(AR147:AS147)</f>
        <v>0</v>
      </c>
      <c r="AS148" s="118"/>
      <c r="AT148" s="28"/>
      <c r="AU148" s="28"/>
      <c r="AV148" s="28"/>
      <c r="AW148" s="28"/>
    </row>
    <row r="149" spans="1:49" ht="12.75">
      <c r="A149" s="69"/>
      <c r="B149" s="56"/>
      <c r="C149" s="56"/>
      <c r="D149" s="56"/>
      <c r="E149" s="56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118"/>
      <c r="AS149" s="118"/>
      <c r="AT149" s="28"/>
      <c r="AU149" s="28"/>
      <c r="AV149" s="28"/>
      <c r="AW149" s="28"/>
    </row>
    <row r="150" spans="1:49" ht="12.75">
      <c r="A150" s="69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113"/>
      <c r="AS150" s="113"/>
      <c r="AT150" s="28"/>
      <c r="AU150" s="28"/>
      <c r="AV150" s="28"/>
      <c r="AW150" s="28"/>
    </row>
    <row r="151" spans="1:49" ht="12.75">
      <c r="A151" s="58"/>
      <c r="B151" s="55"/>
      <c r="C151" s="55"/>
      <c r="D151" s="55"/>
      <c r="E151" s="55"/>
      <c r="F151" s="55"/>
      <c r="G151" s="55" t="s">
        <v>48</v>
      </c>
      <c r="H151" s="55"/>
      <c r="I151" s="55"/>
      <c r="J151" s="55"/>
      <c r="K151" s="55"/>
      <c r="L151" s="55"/>
      <c r="M151" s="55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5"/>
      <c r="AP151" s="55"/>
      <c r="AQ151" s="55"/>
      <c r="AR151" s="113"/>
      <c r="AS151" s="113"/>
      <c r="AT151" s="28"/>
      <c r="AU151" s="28"/>
      <c r="AV151" s="28"/>
      <c r="AW151" s="28"/>
    </row>
    <row r="152" spans="1:49" ht="12.7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6"/>
      <c r="O152" s="55"/>
      <c r="P152" s="55"/>
      <c r="Q152" s="55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5"/>
      <c r="AL152" s="55"/>
      <c r="AM152" s="55"/>
      <c r="AN152" s="55"/>
      <c r="AO152" s="55"/>
      <c r="AP152" s="55"/>
      <c r="AQ152" s="55"/>
      <c r="AR152" s="114"/>
      <c r="AS152" s="114"/>
      <c r="AT152" s="28"/>
      <c r="AU152" s="28"/>
      <c r="AV152" s="28"/>
      <c r="AW152" s="28"/>
    </row>
    <row r="153" spans="1:49" ht="12.75" customHeight="1" thickBot="1">
      <c r="A153" s="486" t="s">
        <v>34</v>
      </c>
      <c r="B153" s="487"/>
      <c r="C153" s="487"/>
      <c r="D153" s="487"/>
      <c r="E153" s="487"/>
      <c r="F153" s="487"/>
      <c r="G153" s="487"/>
      <c r="H153" s="487"/>
      <c r="I153" s="487"/>
      <c r="J153" s="487"/>
      <c r="K153" s="488"/>
      <c r="L153" s="239"/>
      <c r="M153" s="240" t="s">
        <v>37</v>
      </c>
      <c r="N153" s="468" t="s">
        <v>3</v>
      </c>
      <c r="O153" s="469"/>
      <c r="P153" s="469"/>
      <c r="Q153" s="469"/>
      <c r="R153" s="469"/>
      <c r="S153" s="469"/>
      <c r="T153" s="469"/>
      <c r="U153" s="469"/>
      <c r="V153" s="469"/>
      <c r="W153" s="469"/>
      <c r="X153" s="469"/>
      <c r="Y153" s="469"/>
      <c r="Z153" s="469"/>
      <c r="AA153" s="469"/>
      <c r="AB153" s="469"/>
      <c r="AC153" s="469"/>
      <c r="AD153" s="469"/>
      <c r="AE153" s="469"/>
      <c r="AF153" s="469"/>
      <c r="AG153" s="469"/>
      <c r="AH153" s="469"/>
      <c r="AI153" s="469"/>
      <c r="AJ153" s="469"/>
      <c r="AK153" s="469"/>
      <c r="AL153" s="469"/>
      <c r="AM153" s="469"/>
      <c r="AN153" s="469"/>
      <c r="AO153" s="241"/>
      <c r="AP153" s="241"/>
      <c r="AQ153" s="241"/>
      <c r="AR153" s="450" t="s">
        <v>42</v>
      </c>
      <c r="AS153" s="450" t="s">
        <v>43</v>
      </c>
      <c r="AT153" s="92"/>
      <c r="AU153" s="28"/>
      <c r="AV153" s="28"/>
      <c r="AW153" s="28"/>
    </row>
    <row r="154" spans="1:49" ht="12.75" customHeight="1" thickBot="1">
      <c r="A154" s="453"/>
      <c r="B154" s="454"/>
      <c r="C154" s="457" t="s">
        <v>106</v>
      </c>
      <c r="D154" s="458"/>
      <c r="E154" s="458"/>
      <c r="F154" s="458"/>
      <c r="G154" s="458"/>
      <c r="H154" s="459"/>
      <c r="I154" s="457" t="s">
        <v>22</v>
      </c>
      <c r="J154" s="458"/>
      <c r="K154" s="459"/>
      <c r="L154" s="242"/>
      <c r="M154" s="243"/>
      <c r="N154" s="205" t="s">
        <v>76</v>
      </c>
      <c r="O154" s="284"/>
      <c r="P154" s="284"/>
      <c r="Q154" s="284"/>
      <c r="R154" s="284"/>
      <c r="S154" s="285"/>
      <c r="T154" s="244"/>
      <c r="U154" s="245"/>
      <c r="V154" s="463" t="s">
        <v>69</v>
      </c>
      <c r="W154" s="464"/>
      <c r="X154" s="465" t="s">
        <v>65</v>
      </c>
      <c r="Y154" s="466"/>
      <c r="Z154" s="466"/>
      <c r="AA154" s="466"/>
      <c r="AB154" s="467"/>
      <c r="AC154" s="460" t="s">
        <v>70</v>
      </c>
      <c r="AD154" s="461"/>
      <c r="AE154" s="462"/>
      <c r="AF154" s="246"/>
      <c r="AG154" s="247"/>
      <c r="AH154" s="343" t="s">
        <v>71</v>
      </c>
      <c r="AI154" s="344"/>
      <c r="AJ154" s="247"/>
      <c r="AK154" s="247"/>
      <c r="AL154" s="247"/>
      <c r="AM154" s="248"/>
      <c r="AN154" s="248"/>
      <c r="AO154" s="470" t="s">
        <v>74</v>
      </c>
      <c r="AP154" s="471"/>
      <c r="AQ154" s="249"/>
      <c r="AR154" s="451"/>
      <c r="AS154" s="451"/>
      <c r="AT154" s="92"/>
      <c r="AU154" s="28"/>
      <c r="AV154" s="28"/>
      <c r="AW154" s="28"/>
    </row>
    <row r="155" spans="1:49" ht="143.25" customHeight="1">
      <c r="A155" s="455"/>
      <c r="B155" s="456"/>
      <c r="C155" s="84"/>
      <c r="D155" s="212"/>
      <c r="E155" s="212"/>
      <c r="F155" s="226"/>
      <c r="G155" s="71"/>
      <c r="H155" s="71"/>
      <c r="I155" s="71" t="s">
        <v>35</v>
      </c>
      <c r="J155" s="71" t="s">
        <v>36</v>
      </c>
      <c r="K155" s="212" t="s">
        <v>45</v>
      </c>
      <c r="L155" s="175" t="s">
        <v>107</v>
      </c>
      <c r="M155" s="191" t="s">
        <v>57</v>
      </c>
      <c r="N155" s="207" t="s">
        <v>7</v>
      </c>
      <c r="O155" s="182" t="s">
        <v>108</v>
      </c>
      <c r="P155" s="107" t="s">
        <v>63</v>
      </c>
      <c r="Q155" s="182" t="s">
        <v>51</v>
      </c>
      <c r="R155" s="182" t="s">
        <v>64</v>
      </c>
      <c r="S155" s="107" t="s">
        <v>63</v>
      </c>
      <c r="T155" s="161" t="s">
        <v>7</v>
      </c>
      <c r="U155" s="162" t="s">
        <v>63</v>
      </c>
      <c r="V155" s="183" t="s">
        <v>108</v>
      </c>
      <c r="W155" s="183" t="s">
        <v>66</v>
      </c>
      <c r="X155" s="184" t="s">
        <v>67</v>
      </c>
      <c r="Y155" s="208" t="s">
        <v>8</v>
      </c>
      <c r="Z155" s="208" t="s">
        <v>9</v>
      </c>
      <c r="AA155" s="208" t="s">
        <v>10</v>
      </c>
      <c r="AB155" s="261" t="s">
        <v>11</v>
      </c>
      <c r="AC155" s="262" t="s">
        <v>7</v>
      </c>
      <c r="AD155" s="166" t="s">
        <v>98</v>
      </c>
      <c r="AE155" s="166" t="s">
        <v>109</v>
      </c>
      <c r="AF155" s="251" t="s">
        <v>13</v>
      </c>
      <c r="AG155" s="172" t="s">
        <v>56</v>
      </c>
      <c r="AH155" s="171" t="s">
        <v>14</v>
      </c>
      <c r="AI155" s="171" t="s">
        <v>15</v>
      </c>
      <c r="AJ155" s="250" t="s">
        <v>83</v>
      </c>
      <c r="AK155" s="250" t="s">
        <v>55</v>
      </c>
      <c r="AL155" s="169" t="s">
        <v>23</v>
      </c>
      <c r="AM155" s="250" t="s">
        <v>54</v>
      </c>
      <c r="AN155" s="252" t="s">
        <v>58</v>
      </c>
      <c r="AO155" s="173" t="s">
        <v>52</v>
      </c>
      <c r="AP155" s="173" t="s">
        <v>53</v>
      </c>
      <c r="AQ155" s="149" t="s">
        <v>12</v>
      </c>
      <c r="AR155" s="452"/>
      <c r="AS155" s="452"/>
      <c r="AT155" s="174" t="s">
        <v>7</v>
      </c>
      <c r="AU155" s="28"/>
      <c r="AV155" s="28"/>
      <c r="AW155" s="28"/>
    </row>
    <row r="156" spans="1:49" ht="12.75">
      <c r="A156" s="484"/>
      <c r="B156" s="485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119"/>
      <c r="AS156" s="119"/>
      <c r="AT156" s="28"/>
      <c r="AU156" s="28"/>
      <c r="AV156" s="28"/>
      <c r="AW156" s="28"/>
    </row>
    <row r="157" spans="1:49" ht="12.75" customHeight="1">
      <c r="A157" s="477" t="s">
        <v>110</v>
      </c>
      <c r="B157" s="478"/>
      <c r="C157" s="302"/>
      <c r="D157" s="105"/>
      <c r="E157" s="105"/>
      <c r="F157" s="105"/>
      <c r="G157" s="105"/>
      <c r="H157" s="105"/>
      <c r="I157" s="105"/>
      <c r="J157" s="105"/>
      <c r="K157" s="105"/>
      <c r="L157" s="105"/>
      <c r="M157" s="275">
        <f>SUM(AF157:AP157)+AC157+T157</f>
        <v>0</v>
      </c>
      <c r="N157" s="275"/>
      <c r="O157" s="120"/>
      <c r="P157" s="120"/>
      <c r="Q157" s="120"/>
      <c r="R157" s="120"/>
      <c r="S157" s="82"/>
      <c r="T157" s="275">
        <f>X157+Y157+Z157+AA157+AB157</f>
        <v>0</v>
      </c>
      <c r="U157" s="237"/>
      <c r="V157" s="120"/>
      <c r="W157" s="120"/>
      <c r="X157" s="275"/>
      <c r="Y157" s="277"/>
      <c r="Z157" s="277"/>
      <c r="AA157" s="277"/>
      <c r="AB157" s="277"/>
      <c r="AC157" s="279">
        <f>SUM(AD157:AE157)</f>
        <v>0</v>
      </c>
      <c r="AD157" s="277"/>
      <c r="AE157" s="277"/>
      <c r="AF157" s="277"/>
      <c r="AG157" s="277"/>
      <c r="AH157" s="277"/>
      <c r="AI157" s="277"/>
      <c r="AJ157" s="120"/>
      <c r="AK157" s="277"/>
      <c r="AL157" s="277"/>
      <c r="AM157" s="120"/>
      <c r="AN157" s="277"/>
      <c r="AO157" s="304"/>
      <c r="AP157" s="304"/>
      <c r="AQ157" s="280"/>
      <c r="AR157" s="277"/>
      <c r="AS157" s="277"/>
      <c r="AT157" s="275">
        <f>AR157+AS157</f>
        <v>0</v>
      </c>
      <c r="AU157" s="28"/>
      <c r="AV157" s="28"/>
      <c r="AW157" s="28"/>
    </row>
    <row r="158" spans="1:49" ht="12.75" customHeight="1">
      <c r="A158" s="341" t="s">
        <v>111</v>
      </c>
      <c r="B158" s="342"/>
      <c r="C158" s="299">
        <f>SUM(D158:K158)</f>
        <v>0</v>
      </c>
      <c r="D158" s="309">
        <f>D126</f>
        <v>0</v>
      </c>
      <c r="E158" s="82">
        <f>E126</f>
        <v>0</v>
      </c>
      <c r="F158" s="82">
        <f>SUM(F126:I126)</f>
        <v>0</v>
      </c>
      <c r="G158" s="82"/>
      <c r="H158" s="82"/>
      <c r="I158" s="99">
        <f>SUM(J126:K126)</f>
        <v>0</v>
      </c>
      <c r="J158" s="82"/>
      <c r="K158" s="82"/>
      <c r="L158" s="309">
        <f>L126</f>
        <v>0</v>
      </c>
      <c r="M158" s="275">
        <f>SUM(AF158:AP158)+AC158+T158</f>
        <v>0</v>
      </c>
      <c r="N158" s="300"/>
      <c r="O158" s="82"/>
      <c r="P158" s="82"/>
      <c r="Q158" s="82"/>
      <c r="R158" s="82"/>
      <c r="S158" s="82"/>
      <c r="T158" s="275">
        <f>X158+Y158+Z158+AA158+AB158</f>
        <v>0</v>
      </c>
      <c r="U158" s="82"/>
      <c r="V158" s="82"/>
      <c r="W158" s="82"/>
      <c r="X158" s="275"/>
      <c r="Y158" s="278"/>
      <c r="Z158" s="278"/>
      <c r="AA158" s="278"/>
      <c r="AB158" s="278"/>
      <c r="AC158" s="279">
        <f>SUM(AD158:AE158)</f>
        <v>0</v>
      </c>
      <c r="AD158" s="278"/>
      <c r="AE158" s="278"/>
      <c r="AF158" s="278"/>
      <c r="AG158" s="278"/>
      <c r="AH158" s="278"/>
      <c r="AI158" s="278"/>
      <c r="AJ158" s="82"/>
      <c r="AK158" s="278"/>
      <c r="AL158" s="278"/>
      <c r="AM158" s="82"/>
      <c r="AN158" s="278"/>
      <c r="AO158" s="305"/>
      <c r="AP158" s="305"/>
      <c r="AQ158" s="281"/>
      <c r="AR158" s="283"/>
      <c r="AS158" s="283"/>
      <c r="AT158" s="275">
        <f>AR158+AS158</f>
        <v>0</v>
      </c>
      <c r="AU158" s="28"/>
      <c r="AV158" s="28"/>
      <c r="AW158" s="28"/>
    </row>
    <row r="159" spans="1:49" ht="12.75" customHeight="1">
      <c r="A159" s="356" t="s">
        <v>92</v>
      </c>
      <c r="B159" s="357"/>
      <c r="C159" s="299">
        <f>SUM(D159:K159)</f>
        <v>0</v>
      </c>
      <c r="D159" s="199">
        <f>D147</f>
        <v>0</v>
      </c>
      <c r="E159" s="82">
        <f>E147</f>
        <v>0</v>
      </c>
      <c r="F159" s="82">
        <f>SUM(F147:H147)</f>
        <v>0</v>
      </c>
      <c r="G159" s="82"/>
      <c r="H159" s="82"/>
      <c r="I159" s="99">
        <f>SUM(I147:J147)</f>
        <v>0</v>
      </c>
      <c r="J159" s="82"/>
      <c r="K159" s="99">
        <f>K147</f>
        <v>0</v>
      </c>
      <c r="L159" s="199">
        <f>L147</f>
        <v>0</v>
      </c>
      <c r="M159" s="287">
        <f>SUM(AF159:AP159)+AC159+T159</f>
        <v>0</v>
      </c>
      <c r="N159" s="301"/>
      <c r="O159" s="82"/>
      <c r="P159" s="82"/>
      <c r="Q159" s="82"/>
      <c r="R159" s="238"/>
      <c r="S159" s="238"/>
      <c r="T159" s="275">
        <f>X159+Y159+Z159+AA159+AB159</f>
        <v>0</v>
      </c>
      <c r="U159" s="82"/>
      <c r="V159" s="82"/>
      <c r="W159" s="82"/>
      <c r="X159" s="275"/>
      <c r="Y159" s="278"/>
      <c r="Z159" s="278"/>
      <c r="AA159" s="278"/>
      <c r="AB159" s="278"/>
      <c r="AC159" s="279">
        <f>SUM(AD159:AE159)</f>
        <v>0</v>
      </c>
      <c r="AD159" s="278"/>
      <c r="AE159" s="278"/>
      <c r="AF159" s="278"/>
      <c r="AG159" s="278"/>
      <c r="AH159" s="278"/>
      <c r="AI159" s="278"/>
      <c r="AJ159" s="82"/>
      <c r="AK159" s="278"/>
      <c r="AL159" s="276"/>
      <c r="AM159" s="99"/>
      <c r="AN159" s="276"/>
      <c r="AO159" s="306"/>
      <c r="AP159" s="306"/>
      <c r="AQ159" s="282"/>
      <c r="AR159" s="283"/>
      <c r="AS159" s="283"/>
      <c r="AT159" s="275">
        <f>AR159+AS159</f>
        <v>0</v>
      </c>
      <c r="AU159" s="28"/>
      <c r="AV159" s="28"/>
      <c r="AW159" s="28"/>
    </row>
    <row r="160" spans="1:49" ht="12.75" customHeight="1">
      <c r="A160" s="475" t="s">
        <v>112</v>
      </c>
      <c r="B160" s="476"/>
      <c r="C160" s="303">
        <f>C157+C158-C159</f>
        <v>0</v>
      </c>
      <c r="D160" s="99">
        <f>D157+D158-D159</f>
        <v>0</v>
      </c>
      <c r="E160" s="99">
        <f>E157+E158-E159</f>
        <v>0</v>
      </c>
      <c r="F160" s="238">
        <f>F157+F158-F159</f>
        <v>0</v>
      </c>
      <c r="G160" s="82"/>
      <c r="H160" s="82"/>
      <c r="I160" s="99">
        <f>I157+I158-I159</f>
        <v>0</v>
      </c>
      <c r="J160" s="82"/>
      <c r="K160" s="82"/>
      <c r="L160" s="99">
        <f aca="true" t="shared" si="35" ref="L160:AB160">L157+L158-L159</f>
        <v>0</v>
      </c>
      <c r="M160" s="276">
        <f t="shared" si="35"/>
        <v>0</v>
      </c>
      <c r="N160" s="276"/>
      <c r="O160" s="236">
        <f t="shared" si="35"/>
        <v>0</v>
      </c>
      <c r="P160" s="236">
        <f t="shared" si="35"/>
        <v>0</v>
      </c>
      <c r="Q160" s="236">
        <f t="shared" si="35"/>
        <v>0</v>
      </c>
      <c r="R160" s="236">
        <f t="shared" si="35"/>
        <v>0</v>
      </c>
      <c r="S160" s="236">
        <f t="shared" si="35"/>
        <v>0</v>
      </c>
      <c r="T160" s="275">
        <f t="shared" si="35"/>
        <v>0</v>
      </c>
      <c r="U160" s="236">
        <f t="shared" si="35"/>
        <v>0</v>
      </c>
      <c r="V160" s="236">
        <f t="shared" si="35"/>
        <v>0</v>
      </c>
      <c r="W160" s="236">
        <f t="shared" si="35"/>
        <v>0</v>
      </c>
      <c r="X160" s="276">
        <f t="shared" si="35"/>
        <v>0</v>
      </c>
      <c r="Y160" s="275">
        <f t="shared" si="35"/>
        <v>0</v>
      </c>
      <c r="Z160" s="275">
        <f t="shared" si="35"/>
        <v>0</v>
      </c>
      <c r="AA160" s="275">
        <f t="shared" si="35"/>
        <v>0</v>
      </c>
      <c r="AB160" s="275">
        <f t="shared" si="35"/>
        <v>0</v>
      </c>
      <c r="AC160" s="275">
        <f>SUM(AD160:AE160)</f>
        <v>0</v>
      </c>
      <c r="AD160" s="275">
        <f aca="true" t="shared" si="36" ref="AD160:AT160">AD157+AD158-AD159</f>
        <v>0</v>
      </c>
      <c r="AE160" s="275">
        <f t="shared" si="36"/>
        <v>0</v>
      </c>
      <c r="AF160" s="275">
        <f t="shared" si="36"/>
        <v>0</v>
      </c>
      <c r="AG160" s="275">
        <f t="shared" si="36"/>
        <v>0</v>
      </c>
      <c r="AH160" s="275">
        <f t="shared" si="36"/>
        <v>0</v>
      </c>
      <c r="AI160" s="275">
        <f t="shared" si="36"/>
        <v>0</v>
      </c>
      <c r="AJ160" s="236">
        <f t="shared" si="36"/>
        <v>0</v>
      </c>
      <c r="AK160" s="275">
        <f t="shared" si="36"/>
        <v>0</v>
      </c>
      <c r="AL160" s="275">
        <f t="shared" si="36"/>
        <v>0</v>
      </c>
      <c r="AM160" s="236">
        <f t="shared" si="36"/>
        <v>0</v>
      </c>
      <c r="AN160" s="275">
        <f t="shared" si="36"/>
        <v>0</v>
      </c>
      <c r="AO160" s="307">
        <f t="shared" si="36"/>
        <v>0</v>
      </c>
      <c r="AP160" s="236">
        <f t="shared" si="36"/>
        <v>0</v>
      </c>
      <c r="AQ160" s="275">
        <f t="shared" si="36"/>
        <v>0</v>
      </c>
      <c r="AR160" s="286">
        <f t="shared" si="36"/>
        <v>0</v>
      </c>
      <c r="AS160" s="286">
        <f t="shared" si="36"/>
        <v>0</v>
      </c>
      <c r="AT160" s="286">
        <f t="shared" si="36"/>
        <v>0</v>
      </c>
      <c r="AU160" s="28"/>
      <c r="AV160" s="28"/>
      <c r="AW160" s="28"/>
    </row>
    <row r="161" spans="1:49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87">
        <f>SUM(AF160:AP160)+AC160+T160</f>
        <v>0</v>
      </c>
      <c r="N161" s="45"/>
      <c r="O161" s="28"/>
      <c r="P161" s="28"/>
      <c r="Q161" s="28"/>
      <c r="R161" s="28"/>
      <c r="S161" s="28"/>
      <c r="T161" s="77"/>
      <c r="U161" s="77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92"/>
      <c r="AS161" s="92"/>
      <c r="AT161" s="28"/>
      <c r="AU161" s="28"/>
      <c r="AV161" s="28"/>
      <c r="AW161" s="28"/>
    </row>
    <row r="162" spans="1:49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124"/>
      <c r="AS162" s="92" t="s">
        <v>44</v>
      </c>
      <c r="AT162" s="28"/>
      <c r="AU162" s="28"/>
      <c r="AV162" s="28"/>
      <c r="AW162" s="28"/>
    </row>
    <row r="163" spans="1:49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87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124"/>
      <c r="AS163" s="92"/>
      <c r="AT163" s="28"/>
      <c r="AU163" s="28"/>
      <c r="AV163" s="28"/>
      <c r="AW163" s="28"/>
    </row>
    <row r="164" spans="1:49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92"/>
      <c r="AS164" s="92"/>
      <c r="AT164" s="28"/>
      <c r="AU164" s="28"/>
      <c r="AV164" s="28"/>
      <c r="AW164" s="28"/>
    </row>
    <row r="165" spans="1:49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92"/>
      <c r="AS165" s="92"/>
      <c r="AT165" s="28"/>
      <c r="AU165" s="28"/>
      <c r="AV165" s="28"/>
      <c r="AW165" s="28"/>
    </row>
    <row r="166" spans="1:49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92"/>
      <c r="AS166" s="92"/>
      <c r="AT166" s="28"/>
      <c r="AU166" s="28"/>
      <c r="AV166" s="28"/>
      <c r="AW166" s="28"/>
    </row>
    <row r="167" spans="1:49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92"/>
      <c r="AS167" s="92"/>
      <c r="AT167" s="28"/>
      <c r="AU167" s="28"/>
      <c r="AV167" s="28"/>
      <c r="AW167" s="28"/>
    </row>
    <row r="168" spans="1:49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92"/>
      <c r="AS168" s="92"/>
      <c r="AT168" s="28"/>
      <c r="AU168" s="28"/>
      <c r="AV168" s="28"/>
      <c r="AW168" s="28"/>
    </row>
    <row r="169" spans="1:49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92"/>
      <c r="AS169" s="92"/>
      <c r="AT169" s="28"/>
      <c r="AU169" s="28"/>
      <c r="AV169" s="28"/>
      <c r="AW169" s="28"/>
    </row>
    <row r="170" spans="1:49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92"/>
      <c r="AS170" s="92"/>
      <c r="AT170" s="28"/>
      <c r="AU170" s="28"/>
      <c r="AV170" s="28"/>
      <c r="AW170" s="28"/>
    </row>
    <row r="171" spans="1:49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92"/>
      <c r="AS171" s="92"/>
      <c r="AT171" s="28"/>
      <c r="AU171" s="28"/>
      <c r="AV171" s="28"/>
      <c r="AW171" s="28"/>
    </row>
    <row r="172" spans="1:49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92"/>
      <c r="AS172" s="92"/>
      <c r="AT172" s="28"/>
      <c r="AU172" s="28"/>
      <c r="AV172" s="28"/>
      <c r="AW172" s="28"/>
    </row>
    <row r="173" spans="1:49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92"/>
      <c r="AS173" s="92"/>
      <c r="AT173" s="28"/>
      <c r="AU173" s="28"/>
      <c r="AV173" s="28"/>
      <c r="AW173" s="28"/>
    </row>
    <row r="174" spans="1:49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92"/>
      <c r="AS174" s="92"/>
      <c r="AT174" s="28"/>
      <c r="AU174" s="28"/>
      <c r="AV174" s="28"/>
      <c r="AW174" s="28"/>
    </row>
    <row r="175" spans="1:49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92"/>
      <c r="AS175" s="92"/>
      <c r="AT175" s="28"/>
      <c r="AU175" s="28"/>
      <c r="AV175" s="28"/>
      <c r="AW175" s="28"/>
    </row>
    <row r="176" spans="1:49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92"/>
      <c r="AS176" s="92"/>
      <c r="AT176" s="28"/>
      <c r="AU176" s="28"/>
      <c r="AV176" s="28"/>
      <c r="AW176" s="28"/>
    </row>
    <row r="177" spans="1:49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92"/>
      <c r="AS177" s="92"/>
      <c r="AT177" s="28"/>
      <c r="AU177" s="28"/>
      <c r="AV177" s="28"/>
      <c r="AW177" s="28"/>
    </row>
    <row r="178" spans="1:49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92"/>
      <c r="AS178" s="92"/>
      <c r="AT178" s="28"/>
      <c r="AU178" s="28"/>
      <c r="AV178" s="28"/>
      <c r="AW178" s="28"/>
    </row>
    <row r="179" spans="1:49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92"/>
      <c r="AS179" s="92"/>
      <c r="AT179" s="28"/>
      <c r="AU179" s="28"/>
      <c r="AV179" s="28"/>
      <c r="AW179" s="28"/>
    </row>
    <row r="180" spans="1:49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92"/>
      <c r="AS180" s="92"/>
      <c r="AT180" s="28"/>
      <c r="AU180" s="28"/>
      <c r="AV180" s="28"/>
      <c r="AW180" s="28"/>
    </row>
    <row r="181" spans="1:49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92"/>
      <c r="AS181" s="92"/>
      <c r="AT181" s="28"/>
      <c r="AU181" s="28"/>
      <c r="AV181" s="28"/>
      <c r="AW181" s="28"/>
    </row>
    <row r="182" spans="1:49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92"/>
      <c r="AS182" s="92"/>
      <c r="AT182" s="28"/>
      <c r="AU182" s="28"/>
      <c r="AV182" s="28"/>
      <c r="AW182" s="28"/>
    </row>
    <row r="183" spans="1:49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92"/>
      <c r="AS183" s="92"/>
      <c r="AT183" s="28"/>
      <c r="AU183" s="28"/>
      <c r="AV183" s="28"/>
      <c r="AW183" s="28"/>
    </row>
    <row r="184" spans="1:49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92"/>
      <c r="AS184" s="92"/>
      <c r="AT184" s="28"/>
      <c r="AU184" s="28"/>
      <c r="AV184" s="28"/>
      <c r="AW184" s="28"/>
    </row>
    <row r="185" spans="1:49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92"/>
      <c r="AS185" s="92"/>
      <c r="AT185" s="28"/>
      <c r="AU185" s="28"/>
      <c r="AV185" s="28"/>
      <c r="AW185" s="28"/>
    </row>
    <row r="186" spans="1:49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92"/>
      <c r="AS186" s="92"/>
      <c r="AT186" s="28"/>
      <c r="AU186" s="28"/>
      <c r="AV186" s="28"/>
      <c r="AW186" s="28"/>
    </row>
    <row r="187" spans="1:49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92"/>
      <c r="AS187" s="92"/>
      <c r="AT187" s="28"/>
      <c r="AU187" s="28"/>
      <c r="AV187" s="28"/>
      <c r="AW187" s="28"/>
    </row>
    <row r="188" spans="1:49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92"/>
      <c r="AS188" s="92"/>
      <c r="AT188" s="28"/>
      <c r="AU188" s="28"/>
      <c r="AV188" s="28"/>
      <c r="AW188" s="28"/>
    </row>
    <row r="189" spans="1:49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92"/>
      <c r="AS189" s="92"/>
      <c r="AT189" s="28"/>
      <c r="AU189" s="28"/>
      <c r="AV189" s="28"/>
      <c r="AW189" s="28"/>
    </row>
    <row r="190" spans="1:49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92"/>
      <c r="AS190" s="92"/>
      <c r="AT190" s="28"/>
      <c r="AU190" s="28"/>
      <c r="AV190" s="28"/>
      <c r="AW190" s="28"/>
    </row>
    <row r="191" spans="1:49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92"/>
      <c r="AS191" s="92"/>
      <c r="AT191" s="28"/>
      <c r="AU191" s="28"/>
      <c r="AV191" s="28"/>
      <c r="AW191" s="28"/>
    </row>
    <row r="192" spans="1:49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92"/>
      <c r="AS192" s="92"/>
      <c r="AT192" s="28"/>
      <c r="AU192" s="28"/>
      <c r="AV192" s="28"/>
      <c r="AW192" s="28"/>
    </row>
    <row r="193" spans="1:49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92"/>
      <c r="AS193" s="92"/>
      <c r="AT193" s="28"/>
      <c r="AU193" s="28"/>
      <c r="AV193" s="28"/>
      <c r="AW193" s="28"/>
    </row>
    <row r="194" spans="1:49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92"/>
      <c r="AS194" s="92"/>
      <c r="AT194" s="28"/>
      <c r="AU194" s="28"/>
      <c r="AV194" s="28"/>
      <c r="AW194" s="28"/>
    </row>
    <row r="195" spans="1:49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92"/>
      <c r="AS195" s="92"/>
      <c r="AT195" s="28"/>
      <c r="AU195" s="28"/>
      <c r="AV195" s="28"/>
      <c r="AW195" s="28"/>
    </row>
    <row r="196" spans="1:49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92"/>
      <c r="AS196" s="92"/>
      <c r="AT196" s="28"/>
      <c r="AU196" s="28"/>
      <c r="AV196" s="28"/>
      <c r="AW196" s="28"/>
    </row>
    <row r="197" spans="1:49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92"/>
      <c r="AS197" s="92"/>
      <c r="AT197" s="28"/>
      <c r="AU197" s="28"/>
      <c r="AV197" s="28"/>
      <c r="AW197" s="28"/>
    </row>
    <row r="198" spans="1:49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92"/>
      <c r="AS198" s="92"/>
      <c r="AT198" s="28"/>
      <c r="AU198" s="28"/>
      <c r="AV198" s="28"/>
      <c r="AW198" s="28"/>
    </row>
    <row r="199" spans="1:49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92"/>
      <c r="AS199" s="92"/>
      <c r="AT199" s="28"/>
      <c r="AU199" s="28"/>
      <c r="AV199" s="28"/>
      <c r="AW199" s="28"/>
    </row>
    <row r="200" spans="1:49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92"/>
      <c r="AS200" s="92"/>
      <c r="AT200" s="28"/>
      <c r="AU200" s="28"/>
      <c r="AV200" s="28"/>
      <c r="AW200" s="28"/>
    </row>
    <row r="201" spans="1:49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92"/>
      <c r="AS201" s="92"/>
      <c r="AT201" s="28"/>
      <c r="AU201" s="28"/>
      <c r="AV201" s="28"/>
      <c r="AW201" s="28"/>
    </row>
    <row r="202" spans="1:49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92"/>
      <c r="AS202" s="92"/>
      <c r="AT202" s="28"/>
      <c r="AU202" s="28"/>
      <c r="AV202" s="28"/>
      <c r="AW202" s="28"/>
    </row>
    <row r="203" spans="1:49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92"/>
      <c r="AS203" s="92"/>
      <c r="AT203" s="28"/>
      <c r="AU203" s="28"/>
      <c r="AV203" s="28"/>
      <c r="AW203" s="28"/>
    </row>
    <row r="204" spans="1:49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92"/>
      <c r="AS204" s="92"/>
      <c r="AT204" s="28"/>
      <c r="AU204" s="28"/>
      <c r="AV204" s="28"/>
      <c r="AW204" s="28"/>
    </row>
    <row r="205" spans="1:49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92"/>
      <c r="AS205" s="92"/>
      <c r="AT205" s="28"/>
      <c r="AU205" s="28"/>
      <c r="AV205" s="28"/>
      <c r="AW205" s="28"/>
    </row>
    <row r="206" spans="1:49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92"/>
      <c r="AS206" s="92"/>
      <c r="AT206" s="28"/>
      <c r="AU206" s="28"/>
      <c r="AV206" s="28"/>
      <c r="AW206" s="28"/>
    </row>
    <row r="207" spans="1:49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92"/>
      <c r="AS207" s="92"/>
      <c r="AT207" s="28"/>
      <c r="AU207" s="28"/>
      <c r="AV207" s="28"/>
      <c r="AW207" s="28"/>
    </row>
    <row r="208" spans="1:49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92"/>
      <c r="AS208" s="92"/>
      <c r="AT208" s="28"/>
      <c r="AU208" s="28"/>
      <c r="AV208" s="28"/>
      <c r="AW208" s="28"/>
    </row>
    <row r="209" spans="1:49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92"/>
      <c r="AS209" s="92"/>
      <c r="AT209" s="28"/>
      <c r="AU209" s="28"/>
      <c r="AV209" s="28"/>
      <c r="AW209" s="28"/>
    </row>
    <row r="210" spans="1:49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92"/>
      <c r="AS210" s="92"/>
      <c r="AT210" s="28"/>
      <c r="AU210" s="28"/>
      <c r="AV210" s="28"/>
      <c r="AW210" s="28"/>
    </row>
    <row r="211" spans="1:49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92"/>
      <c r="AS211" s="92"/>
      <c r="AT211" s="28"/>
      <c r="AU211" s="28"/>
      <c r="AV211" s="28"/>
      <c r="AW211" s="28"/>
    </row>
    <row r="212" spans="1:49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92"/>
      <c r="AS212" s="92"/>
      <c r="AT212" s="28"/>
      <c r="AU212" s="28"/>
      <c r="AV212" s="28"/>
      <c r="AW212" s="28"/>
    </row>
    <row r="213" spans="1:49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92"/>
      <c r="AS213" s="92"/>
      <c r="AT213" s="28"/>
      <c r="AU213" s="28"/>
      <c r="AV213" s="28"/>
      <c r="AW213" s="28"/>
    </row>
    <row r="214" spans="1:49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92"/>
      <c r="AS214" s="92"/>
      <c r="AT214" s="28"/>
      <c r="AU214" s="28"/>
      <c r="AV214" s="28"/>
      <c r="AW214" s="28"/>
    </row>
    <row r="215" spans="1:49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92"/>
      <c r="AS215" s="92"/>
      <c r="AT215" s="28"/>
      <c r="AU215" s="28"/>
      <c r="AV215" s="28"/>
      <c r="AW215" s="28"/>
    </row>
    <row r="216" spans="1:49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92"/>
      <c r="AS216" s="92"/>
      <c r="AT216" s="28"/>
      <c r="AU216" s="28"/>
      <c r="AV216" s="28"/>
      <c r="AW216" s="28"/>
    </row>
    <row r="217" spans="1:49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92"/>
      <c r="AS217" s="92"/>
      <c r="AT217" s="28"/>
      <c r="AU217" s="28"/>
      <c r="AV217" s="28"/>
      <c r="AW217" s="28"/>
    </row>
    <row r="218" spans="1:49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92"/>
      <c r="AS218" s="92"/>
      <c r="AT218" s="28"/>
      <c r="AU218" s="28"/>
      <c r="AV218" s="28"/>
      <c r="AW218" s="28"/>
    </row>
    <row r="219" spans="1:49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92"/>
      <c r="AS219" s="92"/>
      <c r="AT219" s="28"/>
      <c r="AU219" s="28"/>
      <c r="AV219" s="28"/>
      <c r="AW219" s="28"/>
    </row>
    <row r="220" spans="1:49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92"/>
      <c r="AS220" s="92"/>
      <c r="AT220" s="28"/>
      <c r="AU220" s="28"/>
      <c r="AV220" s="28"/>
      <c r="AW220" s="28"/>
    </row>
    <row r="221" spans="1:49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92"/>
      <c r="AS221" s="92"/>
      <c r="AT221" s="28"/>
      <c r="AU221" s="28"/>
      <c r="AV221" s="28"/>
      <c r="AW221" s="28"/>
    </row>
    <row r="222" spans="1:49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92"/>
      <c r="AS222" s="92"/>
      <c r="AT222" s="28"/>
      <c r="AU222" s="28"/>
      <c r="AV222" s="28"/>
      <c r="AW222" s="28"/>
    </row>
    <row r="223" spans="1:49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92"/>
      <c r="AS223" s="92"/>
      <c r="AT223" s="28"/>
      <c r="AU223" s="28"/>
      <c r="AV223" s="28"/>
      <c r="AW223" s="28"/>
    </row>
    <row r="224" spans="1:49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92"/>
      <c r="AS224" s="92"/>
      <c r="AT224" s="28"/>
      <c r="AU224" s="28"/>
      <c r="AV224" s="28"/>
      <c r="AW224" s="28"/>
    </row>
    <row r="225" spans="1:49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92"/>
      <c r="AS225" s="92"/>
      <c r="AT225" s="28"/>
      <c r="AU225" s="28"/>
      <c r="AV225" s="28"/>
      <c r="AW225" s="28"/>
    </row>
    <row r="226" spans="1:49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92"/>
      <c r="AS226" s="92"/>
      <c r="AT226" s="28"/>
      <c r="AU226" s="28"/>
      <c r="AV226" s="28"/>
      <c r="AW226" s="28"/>
    </row>
    <row r="227" spans="1:49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92"/>
      <c r="AS227" s="92"/>
      <c r="AT227" s="28"/>
      <c r="AU227" s="28"/>
      <c r="AV227" s="28"/>
      <c r="AW227" s="28"/>
    </row>
    <row r="228" spans="1:49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92"/>
      <c r="AS228" s="92"/>
      <c r="AT228" s="28"/>
      <c r="AU228" s="28"/>
      <c r="AV228" s="28"/>
      <c r="AW228" s="28"/>
    </row>
    <row r="229" spans="1:49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92"/>
      <c r="AS229" s="92"/>
      <c r="AT229" s="28"/>
      <c r="AU229" s="28"/>
      <c r="AV229" s="28"/>
      <c r="AW229" s="28"/>
    </row>
    <row r="230" spans="1:49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92"/>
      <c r="AS230" s="92"/>
      <c r="AT230" s="28"/>
      <c r="AU230" s="28"/>
      <c r="AV230" s="28"/>
      <c r="AW230" s="28"/>
    </row>
    <row r="231" spans="1:49" ht="12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92"/>
      <c r="AS231" s="92"/>
      <c r="AT231" s="28"/>
      <c r="AU231" s="28"/>
      <c r="AV231" s="28"/>
      <c r="AW231" s="28"/>
    </row>
    <row r="232" spans="1:49" ht="12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92"/>
      <c r="AS232" s="92"/>
      <c r="AT232" s="28"/>
      <c r="AU232" s="28"/>
      <c r="AV232" s="28"/>
      <c r="AW232" s="28"/>
    </row>
    <row r="233" spans="1:49" ht="12.7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92"/>
      <c r="AS233" s="92"/>
      <c r="AT233" s="28"/>
      <c r="AU233" s="28"/>
      <c r="AV233" s="28"/>
      <c r="AW233" s="28"/>
    </row>
    <row r="234" spans="1:49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92"/>
      <c r="AS234" s="92"/>
      <c r="AT234" s="28"/>
      <c r="AU234" s="28"/>
      <c r="AV234" s="28"/>
      <c r="AW234" s="28"/>
    </row>
    <row r="235" spans="1:49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92"/>
      <c r="AS235" s="92"/>
      <c r="AT235" s="28"/>
      <c r="AU235" s="28"/>
      <c r="AV235" s="28"/>
      <c r="AW235" s="28"/>
    </row>
    <row r="236" spans="1:49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92"/>
      <c r="AS236" s="92"/>
      <c r="AT236" s="28"/>
      <c r="AU236" s="28"/>
      <c r="AV236" s="28"/>
      <c r="AW236" s="28"/>
    </row>
    <row r="237" spans="1:49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92"/>
      <c r="AS237" s="92"/>
      <c r="AT237" s="28"/>
      <c r="AU237" s="28"/>
      <c r="AV237" s="28"/>
      <c r="AW237" s="28"/>
    </row>
    <row r="238" spans="1:49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92"/>
      <c r="AS238" s="92"/>
      <c r="AT238" s="28"/>
      <c r="AU238" s="28"/>
      <c r="AV238" s="28"/>
      <c r="AW238" s="28"/>
    </row>
    <row r="239" spans="1:49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92"/>
      <c r="AS239" s="92"/>
      <c r="AT239" s="28"/>
      <c r="AU239" s="28"/>
      <c r="AV239" s="28"/>
      <c r="AW239" s="28"/>
    </row>
    <row r="240" spans="1:49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92"/>
      <c r="AS240" s="92"/>
      <c r="AT240" s="28"/>
      <c r="AU240" s="28"/>
      <c r="AV240" s="28"/>
      <c r="AW240" s="28"/>
    </row>
    <row r="241" spans="1:49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92"/>
      <c r="AS241" s="92"/>
      <c r="AT241" s="28"/>
      <c r="AU241" s="28"/>
      <c r="AV241" s="28"/>
      <c r="AW241" s="28"/>
    </row>
    <row r="242" spans="1:49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92"/>
      <c r="AS242" s="92"/>
      <c r="AT242" s="28"/>
      <c r="AU242" s="28"/>
      <c r="AV242" s="28"/>
      <c r="AW242" s="28"/>
    </row>
    <row r="243" spans="1:49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92"/>
      <c r="AS243" s="92"/>
      <c r="AT243" s="28"/>
      <c r="AU243" s="28"/>
      <c r="AV243" s="28"/>
      <c r="AW243" s="28"/>
    </row>
    <row r="244" spans="1:49" ht="12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92"/>
      <c r="AS244" s="92"/>
      <c r="AT244" s="28"/>
      <c r="AU244" s="28"/>
      <c r="AV244" s="28"/>
      <c r="AW244" s="28"/>
    </row>
    <row r="245" spans="1:49" ht="12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92"/>
      <c r="AS245" s="92"/>
      <c r="AT245" s="28"/>
      <c r="AU245" s="28"/>
      <c r="AV245" s="28"/>
      <c r="AW245" s="28"/>
    </row>
    <row r="246" spans="1:49" ht="12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92"/>
      <c r="AS246" s="92"/>
      <c r="AT246" s="28"/>
      <c r="AU246" s="28"/>
      <c r="AV246" s="28"/>
      <c r="AW246" s="28"/>
    </row>
    <row r="247" spans="1:49" ht="12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92"/>
      <c r="AS247" s="92"/>
      <c r="AT247" s="28"/>
      <c r="AU247" s="28"/>
      <c r="AV247" s="28"/>
      <c r="AW247" s="28"/>
    </row>
    <row r="248" spans="1:49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92"/>
      <c r="AS248" s="92"/>
      <c r="AT248" s="28"/>
      <c r="AU248" s="28"/>
      <c r="AV248" s="28"/>
      <c r="AW248" s="28"/>
    </row>
    <row r="249" spans="1:49" ht="12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92"/>
      <c r="AS249" s="92"/>
      <c r="AT249" s="28"/>
      <c r="AU249" s="28"/>
      <c r="AV249" s="28"/>
      <c r="AW249" s="28"/>
    </row>
    <row r="250" spans="1:49" ht="12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92"/>
      <c r="AS250" s="92"/>
      <c r="AT250" s="28"/>
      <c r="AU250" s="28"/>
      <c r="AV250" s="28"/>
      <c r="AW250" s="28"/>
    </row>
    <row r="251" spans="1:49" ht="12.7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92"/>
      <c r="AS251" s="92"/>
      <c r="AT251" s="28"/>
      <c r="AU251" s="28"/>
      <c r="AV251" s="28"/>
      <c r="AW251" s="28"/>
    </row>
    <row r="252" spans="1:49" ht="12.7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92"/>
      <c r="AS252" s="92"/>
      <c r="AT252" s="28"/>
      <c r="AU252" s="28"/>
      <c r="AV252" s="28"/>
      <c r="AW252" s="28"/>
    </row>
    <row r="253" spans="1:49" ht="12.7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92"/>
      <c r="AS253" s="92"/>
      <c r="AT253" s="28"/>
      <c r="AU253" s="28"/>
      <c r="AV253" s="28"/>
      <c r="AW253" s="28"/>
    </row>
    <row r="254" spans="1:49" ht="12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92"/>
      <c r="AS254" s="92"/>
      <c r="AT254" s="28"/>
      <c r="AU254" s="28"/>
      <c r="AV254" s="28"/>
      <c r="AW254" s="28"/>
    </row>
    <row r="255" spans="1:49" ht="12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92"/>
      <c r="AS255" s="92"/>
      <c r="AT255" s="28"/>
      <c r="AU255" s="28"/>
      <c r="AV255" s="28"/>
      <c r="AW255" s="28"/>
    </row>
    <row r="256" spans="1:49" ht="12.7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92"/>
      <c r="AS256" s="92"/>
      <c r="AT256" s="28"/>
      <c r="AU256" s="28"/>
      <c r="AV256" s="28"/>
      <c r="AW256" s="28"/>
    </row>
    <row r="257" spans="1:49" ht="12.7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92"/>
      <c r="AS257" s="92"/>
      <c r="AT257" s="28"/>
      <c r="AU257" s="28"/>
      <c r="AV257" s="28"/>
      <c r="AW257" s="28"/>
    </row>
    <row r="258" spans="1:49" ht="12.7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92"/>
      <c r="AS258" s="92"/>
      <c r="AT258" s="28"/>
      <c r="AU258" s="28"/>
      <c r="AV258" s="28"/>
      <c r="AW258" s="28"/>
    </row>
    <row r="259" spans="1:49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92"/>
      <c r="AS259" s="92"/>
      <c r="AT259" s="28"/>
      <c r="AU259" s="28"/>
      <c r="AV259" s="28"/>
      <c r="AW259" s="28"/>
    </row>
    <row r="260" spans="1:49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92"/>
      <c r="AS260" s="92"/>
      <c r="AT260" s="28"/>
      <c r="AU260" s="28"/>
      <c r="AV260" s="28"/>
      <c r="AW260" s="28"/>
    </row>
    <row r="261" spans="1:49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92"/>
      <c r="AS261" s="92"/>
      <c r="AT261" s="28"/>
      <c r="AU261" s="28"/>
      <c r="AV261" s="28"/>
      <c r="AW261" s="28"/>
    </row>
    <row r="262" spans="1:49" ht="12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92"/>
      <c r="AS262" s="92"/>
      <c r="AT262" s="28"/>
      <c r="AU262" s="28"/>
      <c r="AV262" s="28"/>
      <c r="AW262" s="28"/>
    </row>
    <row r="263" spans="1:49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92"/>
      <c r="AS263" s="92"/>
      <c r="AT263" s="28"/>
      <c r="AU263" s="28"/>
      <c r="AV263" s="28"/>
      <c r="AW263" s="28"/>
    </row>
    <row r="264" spans="1:49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92"/>
      <c r="AS264" s="92"/>
      <c r="AT264" s="28"/>
      <c r="AU264" s="28"/>
      <c r="AV264" s="28"/>
      <c r="AW264" s="28"/>
    </row>
    <row r="265" spans="1:49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92"/>
      <c r="AS265" s="92"/>
      <c r="AT265" s="28"/>
      <c r="AU265" s="28"/>
      <c r="AV265" s="28"/>
      <c r="AW265" s="28"/>
    </row>
    <row r="266" spans="1:49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92"/>
      <c r="AS266" s="92"/>
      <c r="AT266" s="28"/>
      <c r="AU266" s="28"/>
      <c r="AV266" s="28"/>
      <c r="AW266" s="28"/>
    </row>
    <row r="267" spans="1:49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92"/>
      <c r="AS267" s="92"/>
      <c r="AT267" s="28"/>
      <c r="AU267" s="28"/>
      <c r="AV267" s="28"/>
      <c r="AW267" s="28"/>
    </row>
    <row r="268" spans="1:49" ht="12.7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92"/>
      <c r="AS268" s="92"/>
      <c r="AT268" s="28"/>
      <c r="AU268" s="28"/>
      <c r="AV268" s="28"/>
      <c r="AW268" s="28"/>
    </row>
    <row r="269" spans="1:49" ht="12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92"/>
      <c r="AS269" s="92"/>
      <c r="AT269" s="28"/>
      <c r="AU269" s="28"/>
      <c r="AV269" s="28"/>
      <c r="AW269" s="28"/>
    </row>
    <row r="270" spans="1:49" ht="12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92"/>
      <c r="AS270" s="92"/>
      <c r="AT270" s="28"/>
      <c r="AU270" s="28"/>
      <c r="AV270" s="28"/>
      <c r="AW270" s="28"/>
    </row>
    <row r="271" spans="1:49" ht="12.7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92"/>
      <c r="AS271" s="92"/>
      <c r="AT271" s="28"/>
      <c r="AU271" s="28"/>
      <c r="AV271" s="28"/>
      <c r="AW271" s="28"/>
    </row>
    <row r="272" spans="1:49" ht="12.7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92"/>
      <c r="AS272" s="92"/>
      <c r="AT272" s="28"/>
      <c r="AU272" s="28"/>
      <c r="AV272" s="28"/>
      <c r="AW272" s="28"/>
    </row>
    <row r="273" spans="1:49" ht="12.7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92"/>
      <c r="AS273" s="92"/>
      <c r="AT273" s="28"/>
      <c r="AU273" s="28"/>
      <c r="AV273" s="28"/>
      <c r="AW273" s="28"/>
    </row>
    <row r="274" spans="1:49" ht="12.7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92"/>
      <c r="AS274" s="92"/>
      <c r="AT274" s="28"/>
      <c r="AU274" s="28"/>
      <c r="AV274" s="28"/>
      <c r="AW274" s="28"/>
    </row>
    <row r="275" spans="1:49" ht="12.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92"/>
      <c r="AS275" s="92"/>
      <c r="AT275" s="28"/>
      <c r="AU275" s="28"/>
      <c r="AV275" s="28"/>
      <c r="AW275" s="28"/>
    </row>
    <row r="276" spans="1:49" ht="12.7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92"/>
      <c r="AS276" s="92"/>
      <c r="AT276" s="28"/>
      <c r="AU276" s="28"/>
      <c r="AV276" s="28"/>
      <c r="AW276" s="28"/>
    </row>
    <row r="277" spans="1:49" ht="12.7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92"/>
      <c r="AS277" s="92"/>
      <c r="AT277" s="28"/>
      <c r="AU277" s="28"/>
      <c r="AV277" s="28"/>
      <c r="AW277" s="28"/>
    </row>
    <row r="278" spans="1:49" ht="12.7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92"/>
      <c r="AS278" s="92"/>
      <c r="AT278" s="28"/>
      <c r="AU278" s="28"/>
      <c r="AV278" s="28"/>
      <c r="AW278" s="28"/>
    </row>
    <row r="279" spans="1:49" ht="12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92"/>
      <c r="AS279" s="92"/>
      <c r="AT279" s="28"/>
      <c r="AU279" s="28"/>
      <c r="AV279" s="28"/>
      <c r="AW279" s="28"/>
    </row>
    <row r="280" spans="1:49" ht="12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92"/>
      <c r="AS280" s="92"/>
      <c r="AT280" s="28"/>
      <c r="AU280" s="28"/>
      <c r="AV280" s="28"/>
      <c r="AW280" s="28"/>
    </row>
    <row r="281" spans="1:49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92"/>
      <c r="AS281" s="92"/>
      <c r="AT281" s="28"/>
      <c r="AU281" s="28"/>
      <c r="AV281" s="28"/>
      <c r="AW281" s="28"/>
    </row>
    <row r="282" spans="1:49" ht="12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92"/>
      <c r="AS282" s="92"/>
      <c r="AT282" s="28"/>
      <c r="AU282" s="28"/>
      <c r="AV282" s="28"/>
      <c r="AW282" s="28"/>
    </row>
    <row r="283" spans="1:49" ht="12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92"/>
      <c r="AS283" s="92"/>
      <c r="AT283" s="28"/>
      <c r="AU283" s="28"/>
      <c r="AV283" s="28"/>
      <c r="AW283" s="28"/>
    </row>
    <row r="284" spans="1:49" ht="12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92"/>
      <c r="AS284" s="92"/>
      <c r="AT284" s="28"/>
      <c r="AU284" s="28"/>
      <c r="AV284" s="28"/>
      <c r="AW284" s="28"/>
    </row>
    <row r="285" spans="1:49" ht="12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92"/>
      <c r="AS285" s="92"/>
      <c r="AT285" s="28"/>
      <c r="AU285" s="28"/>
      <c r="AV285" s="28"/>
      <c r="AW285" s="28"/>
    </row>
    <row r="286" spans="1:49" ht="12.7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92"/>
      <c r="AS286" s="92"/>
      <c r="AT286" s="28"/>
      <c r="AU286" s="28"/>
      <c r="AV286" s="28"/>
      <c r="AW286" s="28"/>
    </row>
    <row r="287" spans="1:49" ht="12.7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92"/>
      <c r="AS287" s="92"/>
      <c r="AT287" s="28"/>
      <c r="AU287" s="28"/>
      <c r="AV287" s="28"/>
      <c r="AW287" s="28"/>
    </row>
    <row r="288" spans="1:49" ht="12.7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92"/>
      <c r="AS288" s="92"/>
      <c r="AT288" s="28"/>
      <c r="AU288" s="28"/>
      <c r="AV288" s="28"/>
      <c r="AW288" s="28"/>
    </row>
    <row r="289" spans="1:49" ht="12.7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92"/>
      <c r="AS289" s="92"/>
      <c r="AT289" s="28"/>
      <c r="AU289" s="28"/>
      <c r="AV289" s="28"/>
      <c r="AW289" s="28"/>
    </row>
    <row r="290" spans="1:49" ht="12.7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92"/>
      <c r="AS290" s="92"/>
      <c r="AT290" s="28"/>
      <c r="AU290" s="28"/>
      <c r="AV290" s="28"/>
      <c r="AW290" s="28"/>
    </row>
    <row r="291" spans="1:49" ht="12.7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92"/>
      <c r="AS291" s="92"/>
      <c r="AT291" s="28"/>
      <c r="AU291" s="28"/>
      <c r="AV291" s="28"/>
      <c r="AW291" s="28"/>
    </row>
    <row r="292" spans="1:49" ht="12.7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92"/>
      <c r="AS292" s="92"/>
      <c r="AT292" s="28"/>
      <c r="AU292" s="28"/>
      <c r="AV292" s="28"/>
      <c r="AW292" s="28"/>
    </row>
    <row r="293" spans="1:49" ht="12.7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92"/>
      <c r="AS293" s="92"/>
      <c r="AT293" s="28"/>
      <c r="AU293" s="28"/>
      <c r="AV293" s="28"/>
      <c r="AW293" s="28"/>
    </row>
    <row r="294" spans="1:49" ht="12.7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92"/>
      <c r="AS294" s="92"/>
      <c r="AT294" s="28"/>
      <c r="AU294" s="28"/>
      <c r="AV294" s="28"/>
      <c r="AW294" s="28"/>
    </row>
    <row r="295" spans="1:49" ht="12.7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92"/>
      <c r="AS295" s="92"/>
      <c r="AT295" s="28"/>
      <c r="AU295" s="28"/>
      <c r="AV295" s="28"/>
      <c r="AW295" s="28"/>
    </row>
    <row r="296" spans="1:49" ht="12.7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92"/>
      <c r="AS296" s="92"/>
      <c r="AT296" s="28"/>
      <c r="AU296" s="28"/>
      <c r="AV296" s="28"/>
      <c r="AW296" s="28"/>
    </row>
    <row r="297" spans="1:49" ht="12.7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92"/>
      <c r="AS297" s="92"/>
      <c r="AT297" s="28"/>
      <c r="AU297" s="28"/>
      <c r="AV297" s="28"/>
      <c r="AW297" s="28"/>
    </row>
    <row r="298" spans="1:49" ht="12.7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92"/>
      <c r="AS298" s="92"/>
      <c r="AT298" s="28"/>
      <c r="AU298" s="28"/>
      <c r="AV298" s="28"/>
      <c r="AW298" s="28"/>
    </row>
    <row r="299" spans="1:49" ht="12.7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92"/>
      <c r="AS299" s="92"/>
      <c r="AT299" s="28"/>
      <c r="AU299" s="28"/>
      <c r="AV299" s="28"/>
      <c r="AW299" s="28"/>
    </row>
    <row r="300" spans="1:49" ht="12.7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92"/>
      <c r="AS300" s="92"/>
      <c r="AT300" s="28"/>
      <c r="AU300" s="28"/>
      <c r="AV300" s="28"/>
      <c r="AW300" s="28"/>
    </row>
    <row r="301" spans="1:49" ht="12.7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92"/>
      <c r="AS301" s="92"/>
      <c r="AT301" s="28"/>
      <c r="AU301" s="28"/>
      <c r="AV301" s="28"/>
      <c r="AW301" s="28"/>
    </row>
    <row r="302" spans="1:49" ht="12.7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92"/>
      <c r="AS302" s="92"/>
      <c r="AT302" s="28"/>
      <c r="AU302" s="28"/>
      <c r="AV302" s="28"/>
      <c r="AW302" s="28"/>
    </row>
    <row r="303" spans="1:49" ht="12.7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92"/>
      <c r="AS303" s="92"/>
      <c r="AT303" s="28"/>
      <c r="AU303" s="28"/>
      <c r="AV303" s="28"/>
      <c r="AW303" s="28"/>
    </row>
    <row r="304" spans="1:49" ht="12.7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92"/>
      <c r="AS304" s="92"/>
      <c r="AT304" s="28"/>
      <c r="AU304" s="28"/>
      <c r="AV304" s="28"/>
      <c r="AW304" s="28"/>
    </row>
    <row r="305" spans="1:49" ht="12.7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92"/>
      <c r="AS305" s="92"/>
      <c r="AT305" s="28"/>
      <c r="AU305" s="28"/>
      <c r="AV305" s="28"/>
      <c r="AW305" s="28"/>
    </row>
    <row r="306" spans="1:49" ht="12.7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92"/>
      <c r="AS306" s="92"/>
      <c r="AT306" s="28"/>
      <c r="AU306" s="28"/>
      <c r="AV306" s="28"/>
      <c r="AW306" s="28"/>
    </row>
    <row r="307" spans="1:49" ht="12.7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92"/>
      <c r="AS307" s="92"/>
      <c r="AT307" s="28"/>
      <c r="AU307" s="28"/>
      <c r="AV307" s="28"/>
      <c r="AW307" s="28"/>
    </row>
    <row r="308" spans="1:49" ht="12.7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92"/>
      <c r="AS308" s="92"/>
      <c r="AT308" s="28"/>
      <c r="AU308" s="28"/>
      <c r="AV308" s="28"/>
      <c r="AW308" s="28"/>
    </row>
    <row r="309" spans="1:49" ht="12.7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92"/>
      <c r="AS309" s="92"/>
      <c r="AT309" s="28"/>
      <c r="AU309" s="28"/>
      <c r="AV309" s="28"/>
      <c r="AW309" s="28"/>
    </row>
    <row r="310" spans="1:49" ht="12.7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92"/>
      <c r="AS310" s="92"/>
      <c r="AT310" s="28"/>
      <c r="AU310" s="28"/>
      <c r="AV310" s="28"/>
      <c r="AW310" s="28"/>
    </row>
    <row r="311" spans="1:49" ht="12.7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92"/>
      <c r="AS311" s="92"/>
      <c r="AT311" s="28"/>
      <c r="AU311" s="28"/>
      <c r="AV311" s="28"/>
      <c r="AW311" s="28"/>
    </row>
    <row r="312" spans="1:49" ht="12.7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92"/>
      <c r="AS312" s="92"/>
      <c r="AT312" s="28"/>
      <c r="AU312" s="28"/>
      <c r="AV312" s="28"/>
      <c r="AW312" s="28"/>
    </row>
    <row r="313" spans="1:49" ht="12.7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92"/>
      <c r="AS313" s="92"/>
      <c r="AT313" s="28"/>
      <c r="AU313" s="28"/>
      <c r="AV313" s="28"/>
      <c r="AW313" s="28"/>
    </row>
    <row r="314" spans="1:49" ht="12.7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92"/>
      <c r="AS314" s="92"/>
      <c r="AT314" s="28"/>
      <c r="AU314" s="28"/>
      <c r="AV314" s="28"/>
      <c r="AW314" s="28"/>
    </row>
    <row r="315" spans="1:49" ht="12.7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92"/>
      <c r="AS315" s="92"/>
      <c r="AT315" s="28"/>
      <c r="AU315" s="28"/>
      <c r="AV315" s="28"/>
      <c r="AW315" s="28"/>
    </row>
    <row r="316" spans="1:49" ht="12.7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92"/>
      <c r="AS316" s="92"/>
      <c r="AT316" s="28"/>
      <c r="AU316" s="28"/>
      <c r="AV316" s="28"/>
      <c r="AW316" s="28"/>
    </row>
    <row r="317" spans="1:49" ht="12.7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92"/>
      <c r="AS317" s="92"/>
      <c r="AT317" s="28"/>
      <c r="AU317" s="28"/>
      <c r="AV317" s="28"/>
      <c r="AW317" s="28"/>
    </row>
    <row r="318" spans="1:49" ht="12.7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92"/>
      <c r="AS318" s="92"/>
      <c r="AT318" s="28"/>
      <c r="AU318" s="28"/>
      <c r="AV318" s="28"/>
      <c r="AW318" s="28"/>
    </row>
    <row r="319" spans="1:49" ht="12.7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92"/>
      <c r="AS319" s="92"/>
      <c r="AT319" s="28"/>
      <c r="AU319" s="28"/>
      <c r="AV319" s="28"/>
      <c r="AW319" s="28"/>
    </row>
    <row r="320" spans="1:49" ht="12.7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92"/>
      <c r="AS320" s="92"/>
      <c r="AT320" s="28"/>
      <c r="AU320" s="28"/>
      <c r="AV320" s="28"/>
      <c r="AW320" s="28"/>
    </row>
    <row r="321" spans="1:49" ht="12.7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92"/>
      <c r="AS321" s="92"/>
      <c r="AT321" s="28"/>
      <c r="AU321" s="28"/>
      <c r="AV321" s="28"/>
      <c r="AW321" s="28"/>
    </row>
    <row r="322" spans="1:49" ht="12.7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92"/>
      <c r="AS322" s="92"/>
      <c r="AT322" s="28"/>
      <c r="AU322" s="28"/>
      <c r="AV322" s="28"/>
      <c r="AW322" s="28"/>
    </row>
    <row r="323" spans="1:49" ht="12.7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92"/>
      <c r="AS323" s="92"/>
      <c r="AT323" s="28"/>
      <c r="AU323" s="28"/>
      <c r="AV323" s="28"/>
      <c r="AW323" s="28"/>
    </row>
    <row r="324" spans="1:49" ht="12.7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92"/>
      <c r="AS324" s="92"/>
      <c r="AT324" s="28"/>
      <c r="AU324" s="28"/>
      <c r="AV324" s="28"/>
      <c r="AW324" s="28"/>
    </row>
    <row r="325" spans="1:49" ht="12.7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92"/>
      <c r="AS325" s="92"/>
      <c r="AT325" s="28"/>
      <c r="AU325" s="28"/>
      <c r="AV325" s="28"/>
      <c r="AW325" s="28"/>
    </row>
    <row r="326" spans="1:49" ht="12.7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92"/>
      <c r="AS326" s="92"/>
      <c r="AT326" s="28"/>
      <c r="AU326" s="28"/>
      <c r="AV326" s="28"/>
      <c r="AW326" s="28"/>
    </row>
    <row r="327" spans="1:49" ht="12.7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92"/>
      <c r="AS327" s="92"/>
      <c r="AT327" s="28"/>
      <c r="AU327" s="28"/>
      <c r="AV327" s="28"/>
      <c r="AW327" s="28"/>
    </row>
    <row r="328" spans="1:49" ht="12.7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92"/>
      <c r="AS328" s="92"/>
      <c r="AT328" s="28"/>
      <c r="AU328" s="28"/>
      <c r="AV328" s="28"/>
      <c r="AW328" s="28"/>
    </row>
    <row r="329" spans="1:49" ht="12.7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92"/>
      <c r="AS329" s="92"/>
      <c r="AT329" s="28"/>
      <c r="AU329" s="28"/>
      <c r="AV329" s="28"/>
      <c r="AW329" s="28"/>
    </row>
    <row r="330" spans="1:49" ht="12.7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92"/>
      <c r="AS330" s="92"/>
      <c r="AT330" s="28"/>
      <c r="AU330" s="28"/>
      <c r="AV330" s="28"/>
      <c r="AW330" s="28"/>
    </row>
    <row r="331" spans="1:49" ht="12.7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92"/>
      <c r="AS331" s="92"/>
      <c r="AT331" s="28"/>
      <c r="AU331" s="28"/>
      <c r="AV331" s="28"/>
      <c r="AW331" s="28"/>
    </row>
    <row r="332" spans="1:49" ht="12.7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92"/>
      <c r="AS332" s="92"/>
      <c r="AT332" s="28"/>
      <c r="AU332" s="28"/>
      <c r="AV332" s="28"/>
      <c r="AW332" s="28"/>
    </row>
    <row r="333" spans="1:49" ht="12.7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92"/>
      <c r="AS333" s="92"/>
      <c r="AT333" s="28"/>
      <c r="AU333" s="28"/>
      <c r="AV333" s="28"/>
      <c r="AW333" s="28"/>
    </row>
    <row r="334" spans="1:49" ht="12.7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92"/>
      <c r="AS334" s="92"/>
      <c r="AT334" s="28"/>
      <c r="AU334" s="28"/>
      <c r="AV334" s="28"/>
      <c r="AW334" s="28"/>
    </row>
    <row r="335" spans="1:49" ht="12.7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92"/>
      <c r="AS335" s="92"/>
      <c r="AT335" s="28"/>
      <c r="AU335" s="28"/>
      <c r="AV335" s="28"/>
      <c r="AW335" s="28"/>
    </row>
    <row r="336" spans="1:49" ht="12.7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92"/>
      <c r="AS336" s="92"/>
      <c r="AT336" s="28"/>
      <c r="AU336" s="28"/>
      <c r="AV336" s="28"/>
      <c r="AW336" s="28"/>
    </row>
    <row r="337" spans="1:49" ht="12.7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92"/>
      <c r="AS337" s="92"/>
      <c r="AT337" s="28"/>
      <c r="AU337" s="28"/>
      <c r="AV337" s="28"/>
      <c r="AW337" s="28"/>
    </row>
    <row r="338" spans="1:49" ht="12.7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92"/>
      <c r="AS338" s="92"/>
      <c r="AT338" s="28"/>
      <c r="AU338" s="28"/>
      <c r="AV338" s="28"/>
      <c r="AW338" s="28"/>
    </row>
    <row r="339" spans="1:49" ht="12.7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92"/>
      <c r="AS339" s="92"/>
      <c r="AT339" s="28"/>
      <c r="AU339" s="28"/>
      <c r="AV339" s="28"/>
      <c r="AW339" s="28"/>
    </row>
    <row r="340" spans="1:49" ht="12.7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92"/>
      <c r="AS340" s="92"/>
      <c r="AT340" s="28"/>
      <c r="AU340" s="28"/>
      <c r="AV340" s="28"/>
      <c r="AW340" s="28"/>
    </row>
    <row r="341" spans="1:49" ht="12.7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92"/>
      <c r="AS341" s="92"/>
      <c r="AT341" s="28"/>
      <c r="AU341" s="28"/>
      <c r="AV341" s="28"/>
      <c r="AW341" s="28"/>
    </row>
    <row r="342" spans="1:49" ht="12.7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92"/>
      <c r="AS342" s="92"/>
      <c r="AT342" s="28"/>
      <c r="AU342" s="28"/>
      <c r="AV342" s="28"/>
      <c r="AW342" s="28"/>
    </row>
    <row r="343" spans="1:49" ht="12.7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92"/>
      <c r="AS343" s="92"/>
      <c r="AT343" s="28"/>
      <c r="AU343" s="28"/>
      <c r="AV343" s="28"/>
      <c r="AW343" s="28"/>
    </row>
    <row r="344" spans="1:49" ht="12.7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92"/>
      <c r="AS344" s="92"/>
      <c r="AT344" s="28"/>
      <c r="AU344" s="28"/>
      <c r="AV344" s="28"/>
      <c r="AW344" s="28"/>
    </row>
    <row r="345" spans="1:49" ht="12.7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92"/>
      <c r="AS345" s="92"/>
      <c r="AT345" s="28"/>
      <c r="AU345" s="28"/>
      <c r="AV345" s="28"/>
      <c r="AW345" s="28"/>
    </row>
    <row r="346" spans="1:49" ht="12.7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92"/>
      <c r="AS346" s="92"/>
      <c r="AT346" s="28"/>
      <c r="AU346" s="28"/>
      <c r="AV346" s="28"/>
      <c r="AW346" s="28"/>
    </row>
    <row r="347" spans="1:49" ht="12.7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92"/>
      <c r="AS347" s="92"/>
      <c r="AT347" s="28"/>
      <c r="AU347" s="28"/>
      <c r="AV347" s="28"/>
      <c r="AW347" s="28"/>
    </row>
    <row r="348" spans="1:49" ht="12.7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92"/>
      <c r="AS348" s="92"/>
      <c r="AT348" s="28"/>
      <c r="AU348" s="28"/>
      <c r="AV348" s="28"/>
      <c r="AW348" s="28"/>
    </row>
    <row r="349" spans="1:49" ht="12.7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92"/>
      <c r="AS349" s="92"/>
      <c r="AT349" s="28"/>
      <c r="AU349" s="28"/>
      <c r="AV349" s="28"/>
      <c r="AW349" s="28"/>
    </row>
    <row r="350" spans="1:49" ht="12.7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92"/>
      <c r="AS350" s="92"/>
      <c r="AT350" s="28"/>
      <c r="AU350" s="28"/>
      <c r="AV350" s="28"/>
      <c r="AW350" s="28"/>
    </row>
    <row r="351" spans="1:49" ht="12.7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92"/>
      <c r="AS351" s="92"/>
      <c r="AT351" s="28"/>
      <c r="AU351" s="28"/>
      <c r="AV351" s="28"/>
      <c r="AW351" s="28"/>
    </row>
    <row r="352" spans="1:49" ht="12.7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92"/>
      <c r="AS352" s="92"/>
      <c r="AT352" s="28"/>
      <c r="AU352" s="28"/>
      <c r="AV352" s="28"/>
      <c r="AW352" s="28"/>
    </row>
    <row r="353" spans="1:49" ht="12.7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92"/>
      <c r="AS353" s="92"/>
      <c r="AT353" s="28"/>
      <c r="AU353" s="28"/>
      <c r="AV353" s="28"/>
      <c r="AW353" s="28"/>
    </row>
    <row r="354" spans="1:49" ht="12.7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92"/>
      <c r="AS354" s="92"/>
      <c r="AT354" s="28"/>
      <c r="AU354" s="28"/>
      <c r="AV354" s="28"/>
      <c r="AW354" s="28"/>
    </row>
    <row r="355" spans="1:49" ht="12.7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92"/>
      <c r="AS355" s="92"/>
      <c r="AT355" s="28"/>
      <c r="AU355" s="28"/>
      <c r="AV355" s="28"/>
      <c r="AW355" s="28"/>
    </row>
    <row r="356" spans="1:49" ht="12.7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92"/>
      <c r="AS356" s="92"/>
      <c r="AT356" s="28"/>
      <c r="AU356" s="28"/>
      <c r="AV356" s="28"/>
      <c r="AW356" s="28"/>
    </row>
    <row r="357" spans="1:49" ht="12.7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92"/>
      <c r="AS357" s="92"/>
      <c r="AT357" s="28"/>
      <c r="AU357" s="28"/>
      <c r="AV357" s="28"/>
      <c r="AW357" s="28"/>
    </row>
    <row r="358" spans="1:49" ht="12.7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92"/>
      <c r="AS358" s="92"/>
      <c r="AT358" s="28"/>
      <c r="AU358" s="28"/>
      <c r="AV358" s="28"/>
      <c r="AW358" s="28"/>
    </row>
    <row r="359" spans="1:49" ht="12.7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92"/>
      <c r="AS359" s="92"/>
      <c r="AT359" s="28"/>
      <c r="AU359" s="28"/>
      <c r="AV359" s="28"/>
      <c r="AW359" s="28"/>
    </row>
    <row r="360" spans="1:49" ht="12.7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92"/>
      <c r="AS360" s="92"/>
      <c r="AT360" s="28"/>
      <c r="AU360" s="28"/>
      <c r="AV360" s="28"/>
      <c r="AW360" s="28"/>
    </row>
    <row r="361" spans="1:49" ht="12.7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92"/>
      <c r="AS361" s="92"/>
      <c r="AT361" s="28"/>
      <c r="AU361" s="28"/>
      <c r="AV361" s="28"/>
      <c r="AW361" s="28"/>
    </row>
    <row r="362" spans="1:49" ht="12.7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92"/>
      <c r="AS362" s="92"/>
      <c r="AT362" s="28"/>
      <c r="AU362" s="28"/>
      <c r="AV362" s="28"/>
      <c r="AW362" s="28"/>
    </row>
    <row r="363" spans="1:49" ht="12.7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92"/>
      <c r="AS363" s="92"/>
      <c r="AT363" s="28"/>
      <c r="AU363" s="28"/>
      <c r="AV363" s="28"/>
      <c r="AW363" s="28"/>
    </row>
    <row r="364" spans="1:49" ht="12.7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92"/>
      <c r="AS364" s="92"/>
      <c r="AT364" s="28"/>
      <c r="AU364" s="28"/>
      <c r="AV364" s="28"/>
      <c r="AW364" s="28"/>
    </row>
    <row r="365" spans="1:49" ht="12.7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92"/>
      <c r="AS365" s="92"/>
      <c r="AT365" s="28"/>
      <c r="AU365" s="28"/>
      <c r="AV365" s="28"/>
      <c r="AW365" s="28"/>
    </row>
    <row r="366" spans="1:49" ht="12.7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92"/>
      <c r="AS366" s="92"/>
      <c r="AT366" s="28"/>
      <c r="AU366" s="28"/>
      <c r="AV366" s="28"/>
      <c r="AW366" s="28"/>
    </row>
    <row r="367" spans="1:49" ht="12.7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92"/>
      <c r="AS367" s="92"/>
      <c r="AT367" s="28"/>
      <c r="AU367" s="28"/>
      <c r="AV367" s="28"/>
      <c r="AW367" s="28"/>
    </row>
    <row r="368" spans="1:49" ht="12.7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92"/>
      <c r="AS368" s="92"/>
      <c r="AT368" s="28"/>
      <c r="AU368" s="28"/>
      <c r="AV368" s="28"/>
      <c r="AW368" s="28"/>
    </row>
    <row r="369" spans="1:49" ht="12.7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92"/>
      <c r="AS369" s="92"/>
      <c r="AT369" s="28"/>
      <c r="AU369" s="28"/>
      <c r="AV369" s="28"/>
      <c r="AW369" s="28"/>
    </row>
    <row r="370" spans="1:49" ht="12.7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92"/>
      <c r="AS370" s="92"/>
      <c r="AT370" s="28"/>
      <c r="AU370" s="28"/>
      <c r="AV370" s="28"/>
      <c r="AW370" s="28"/>
    </row>
    <row r="371" spans="1:49" ht="12.7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92"/>
      <c r="AS371" s="92"/>
      <c r="AT371" s="28"/>
      <c r="AU371" s="28"/>
      <c r="AV371" s="28"/>
      <c r="AW371" s="28"/>
    </row>
    <row r="372" spans="1:49" ht="12.7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92"/>
      <c r="AS372" s="92"/>
      <c r="AT372" s="28"/>
      <c r="AU372" s="28"/>
      <c r="AV372" s="28"/>
      <c r="AW372" s="28"/>
    </row>
    <row r="373" spans="1:49" ht="12.7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92"/>
      <c r="AS373" s="92"/>
      <c r="AT373" s="28"/>
      <c r="AU373" s="28"/>
      <c r="AV373" s="28"/>
      <c r="AW373" s="28"/>
    </row>
    <row r="374" spans="1:49" ht="12.7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92"/>
      <c r="AS374" s="92"/>
      <c r="AT374" s="28"/>
      <c r="AU374" s="28"/>
      <c r="AV374" s="28"/>
      <c r="AW374" s="28"/>
    </row>
    <row r="375" spans="1:49" ht="12.7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92"/>
      <c r="AS375" s="92"/>
      <c r="AT375" s="28"/>
      <c r="AU375" s="28"/>
      <c r="AV375" s="28"/>
      <c r="AW375" s="28"/>
    </row>
    <row r="376" spans="1:49" ht="12.7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92"/>
      <c r="AS376" s="92"/>
      <c r="AT376" s="28"/>
      <c r="AU376" s="28"/>
      <c r="AV376" s="28"/>
      <c r="AW376" s="28"/>
    </row>
    <row r="377" spans="1:49" ht="12.7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92"/>
      <c r="AS377" s="92"/>
      <c r="AT377" s="28"/>
      <c r="AU377" s="28"/>
      <c r="AV377" s="28"/>
      <c r="AW377" s="28"/>
    </row>
    <row r="378" spans="1:49" ht="12.7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92"/>
      <c r="AS378" s="92"/>
      <c r="AT378" s="28"/>
      <c r="AU378" s="28"/>
      <c r="AV378" s="28"/>
      <c r="AW378" s="28"/>
    </row>
    <row r="379" spans="1:49" ht="12.7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92"/>
      <c r="AS379" s="92"/>
      <c r="AT379" s="28"/>
      <c r="AU379" s="28"/>
      <c r="AV379" s="28"/>
      <c r="AW379" s="28"/>
    </row>
    <row r="380" spans="1:49" ht="12.7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92"/>
      <c r="AS380" s="92"/>
      <c r="AT380" s="28"/>
      <c r="AU380" s="28"/>
      <c r="AV380" s="28"/>
      <c r="AW380" s="28"/>
    </row>
    <row r="381" spans="1:49" ht="12.7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92"/>
      <c r="AS381" s="92"/>
      <c r="AT381" s="28"/>
      <c r="AU381" s="28"/>
      <c r="AV381" s="28"/>
      <c r="AW381" s="28"/>
    </row>
    <row r="382" spans="1:49" ht="12.7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92"/>
      <c r="AS382" s="92"/>
      <c r="AT382" s="28"/>
      <c r="AU382" s="28"/>
      <c r="AV382" s="28"/>
      <c r="AW382" s="28"/>
    </row>
    <row r="383" spans="1:49" ht="12.7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92"/>
      <c r="AS383" s="92"/>
      <c r="AT383" s="28"/>
      <c r="AU383" s="28"/>
      <c r="AV383" s="28"/>
      <c r="AW383" s="28"/>
    </row>
    <row r="384" spans="1:49" ht="12.7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92"/>
      <c r="AS384" s="92"/>
      <c r="AT384" s="28"/>
      <c r="AU384" s="28"/>
      <c r="AV384" s="28"/>
      <c r="AW384" s="28"/>
    </row>
    <row r="385" spans="1:49" ht="12.7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92"/>
      <c r="AS385" s="92"/>
      <c r="AT385" s="28"/>
      <c r="AU385" s="28"/>
      <c r="AV385" s="28"/>
      <c r="AW385" s="28"/>
    </row>
    <row r="386" spans="1:49" ht="12.7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92"/>
      <c r="AS386" s="92"/>
      <c r="AT386" s="28"/>
      <c r="AU386" s="28"/>
      <c r="AV386" s="28"/>
      <c r="AW386" s="28"/>
    </row>
    <row r="387" spans="1:49" ht="12.7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92"/>
      <c r="AS387" s="92"/>
      <c r="AT387" s="28"/>
      <c r="AU387" s="28"/>
      <c r="AV387" s="28"/>
      <c r="AW387" s="28"/>
    </row>
    <row r="388" spans="1:49" ht="12.7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92"/>
      <c r="AS388" s="92"/>
      <c r="AT388" s="28"/>
      <c r="AU388" s="28"/>
      <c r="AV388" s="28"/>
      <c r="AW388" s="28"/>
    </row>
    <row r="389" spans="1:49" ht="12.7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92"/>
      <c r="AS389" s="92"/>
      <c r="AT389" s="28"/>
      <c r="AU389" s="28"/>
      <c r="AV389" s="28"/>
      <c r="AW389" s="28"/>
    </row>
    <row r="390" spans="1:49" ht="12.7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92"/>
      <c r="AS390" s="92"/>
      <c r="AT390" s="28"/>
      <c r="AU390" s="28"/>
      <c r="AV390" s="28"/>
      <c r="AW390" s="28"/>
    </row>
    <row r="391" spans="1:49" ht="12.7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92"/>
      <c r="AS391" s="92"/>
      <c r="AT391" s="28"/>
      <c r="AU391" s="28"/>
      <c r="AV391" s="28"/>
      <c r="AW391" s="28"/>
    </row>
    <row r="392" spans="1:49" ht="12.7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92"/>
      <c r="AS392" s="92"/>
      <c r="AT392" s="28"/>
      <c r="AU392" s="28"/>
      <c r="AV392" s="28"/>
      <c r="AW392" s="28"/>
    </row>
    <row r="393" spans="1:49" ht="12.7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92"/>
      <c r="AS393" s="92"/>
      <c r="AT393" s="28"/>
      <c r="AU393" s="28"/>
      <c r="AV393" s="28"/>
      <c r="AW393" s="28"/>
    </row>
    <row r="394" spans="1:49" ht="12.7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92"/>
      <c r="AS394" s="92"/>
      <c r="AT394" s="28"/>
      <c r="AU394" s="28"/>
      <c r="AV394" s="28"/>
      <c r="AW394" s="28"/>
    </row>
    <row r="395" spans="1:49" ht="12.7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92"/>
      <c r="AS395" s="92"/>
      <c r="AT395" s="28"/>
      <c r="AU395" s="28"/>
      <c r="AV395" s="28"/>
      <c r="AW395" s="28"/>
    </row>
    <row r="396" spans="1:49" ht="12.7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92"/>
      <c r="AS396" s="92"/>
      <c r="AT396" s="28"/>
      <c r="AU396" s="28"/>
      <c r="AV396" s="28"/>
      <c r="AW396" s="28"/>
    </row>
    <row r="397" spans="1:49" ht="12.7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92"/>
      <c r="AS397" s="92"/>
      <c r="AT397" s="28"/>
      <c r="AU397" s="28"/>
      <c r="AV397" s="28"/>
      <c r="AW397" s="28"/>
    </row>
    <row r="398" spans="1:49" ht="12.7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92"/>
      <c r="AS398" s="92"/>
      <c r="AT398" s="28"/>
      <c r="AU398" s="28"/>
      <c r="AV398" s="28"/>
      <c r="AW398" s="28"/>
    </row>
    <row r="399" spans="1:49" ht="12.7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92"/>
      <c r="AS399" s="92"/>
      <c r="AT399" s="28"/>
      <c r="AU399" s="28"/>
      <c r="AV399" s="28"/>
      <c r="AW399" s="28"/>
    </row>
    <row r="400" spans="1:49" ht="12.7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92"/>
      <c r="AS400" s="92"/>
      <c r="AT400" s="28"/>
      <c r="AU400" s="28"/>
      <c r="AV400" s="28"/>
      <c r="AW400" s="28"/>
    </row>
    <row r="401" spans="1:49" ht="12.7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92"/>
      <c r="AS401" s="92"/>
      <c r="AT401" s="28"/>
      <c r="AU401" s="28"/>
      <c r="AV401" s="28"/>
      <c r="AW401" s="28"/>
    </row>
    <row r="402" spans="1:49" ht="12.7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92"/>
      <c r="AS402" s="92"/>
      <c r="AT402" s="28"/>
      <c r="AU402" s="28"/>
      <c r="AV402" s="28"/>
      <c r="AW402" s="28"/>
    </row>
    <row r="403" spans="1:49" ht="12.7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92"/>
      <c r="AS403" s="92"/>
      <c r="AT403" s="28"/>
      <c r="AU403" s="28"/>
      <c r="AV403" s="28"/>
      <c r="AW403" s="28"/>
    </row>
    <row r="404" spans="1:49" ht="12.7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92"/>
      <c r="AS404" s="92"/>
      <c r="AT404" s="28"/>
      <c r="AU404" s="28"/>
      <c r="AV404" s="28"/>
      <c r="AW404" s="28"/>
    </row>
    <row r="405" spans="1:49" ht="12.7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92"/>
      <c r="AS405" s="92"/>
      <c r="AT405" s="28"/>
      <c r="AU405" s="28"/>
      <c r="AV405" s="28"/>
      <c r="AW405" s="28"/>
    </row>
    <row r="406" spans="1:49" ht="12.7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92"/>
      <c r="AS406" s="92"/>
      <c r="AT406" s="28"/>
      <c r="AU406" s="28"/>
      <c r="AV406" s="28"/>
      <c r="AW406" s="28"/>
    </row>
    <row r="407" spans="1:49" ht="12.7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92"/>
      <c r="AS407" s="92"/>
      <c r="AT407" s="28"/>
      <c r="AU407" s="28"/>
      <c r="AV407" s="28"/>
      <c r="AW407" s="28"/>
    </row>
    <row r="408" spans="1:49" ht="12.7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92"/>
      <c r="AS408" s="92"/>
      <c r="AT408" s="28"/>
      <c r="AU408" s="28"/>
      <c r="AV408" s="28"/>
      <c r="AW408" s="28"/>
    </row>
    <row r="409" spans="1:49" ht="12.7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92"/>
      <c r="AS409" s="92"/>
      <c r="AT409" s="28"/>
      <c r="AU409" s="28"/>
      <c r="AV409" s="28"/>
      <c r="AW409" s="28"/>
    </row>
    <row r="410" spans="1:49" ht="12.7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92"/>
      <c r="AS410" s="92"/>
      <c r="AT410" s="28"/>
      <c r="AU410" s="28"/>
      <c r="AV410" s="28"/>
      <c r="AW410" s="28"/>
    </row>
    <row r="411" spans="1:49" ht="12.7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92"/>
      <c r="AS411" s="92"/>
      <c r="AT411" s="28"/>
      <c r="AU411" s="28"/>
      <c r="AV411" s="28"/>
      <c r="AW411" s="28"/>
    </row>
    <row r="412" spans="1:49" ht="12.7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92"/>
      <c r="AS412" s="92"/>
      <c r="AT412" s="28"/>
      <c r="AU412" s="28"/>
      <c r="AV412" s="28"/>
      <c r="AW412" s="28"/>
    </row>
    <row r="413" spans="1:49" ht="12.7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92"/>
      <c r="AS413" s="92"/>
      <c r="AT413" s="28"/>
      <c r="AU413" s="28"/>
      <c r="AV413" s="28"/>
      <c r="AW413" s="28"/>
    </row>
    <row r="414" spans="1:49" ht="12.7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92"/>
      <c r="AS414" s="92"/>
      <c r="AT414" s="28"/>
      <c r="AU414" s="28"/>
      <c r="AV414" s="28"/>
      <c r="AW414" s="28"/>
    </row>
    <row r="415" spans="1:49" ht="12.7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92"/>
      <c r="AS415" s="92"/>
      <c r="AT415" s="28"/>
      <c r="AU415" s="28"/>
      <c r="AV415" s="28"/>
      <c r="AW415" s="28"/>
    </row>
    <row r="416" spans="1:49" ht="12.7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92"/>
      <c r="AS416" s="92"/>
      <c r="AT416" s="28"/>
      <c r="AU416" s="28"/>
      <c r="AV416" s="28"/>
      <c r="AW416" s="28"/>
    </row>
    <row r="417" spans="1:49" ht="12.7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92"/>
      <c r="AS417" s="92"/>
      <c r="AT417" s="28"/>
      <c r="AU417" s="28"/>
      <c r="AV417" s="28"/>
      <c r="AW417" s="28"/>
    </row>
    <row r="418" spans="1:49" ht="12.7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92"/>
      <c r="AS418" s="92"/>
      <c r="AT418" s="28"/>
      <c r="AU418" s="28"/>
      <c r="AV418" s="28"/>
      <c r="AW418" s="28"/>
    </row>
    <row r="419" spans="1:49" ht="12.7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92"/>
      <c r="AS419" s="92"/>
      <c r="AT419" s="28"/>
      <c r="AU419" s="28"/>
      <c r="AV419" s="28"/>
      <c r="AW419" s="28"/>
    </row>
    <row r="420" spans="1:49" ht="12.7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92"/>
      <c r="AS420" s="92"/>
      <c r="AT420" s="28"/>
      <c r="AU420" s="28"/>
      <c r="AV420" s="28"/>
      <c r="AW420" s="28"/>
    </row>
    <row r="421" spans="1:49" ht="12.7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92"/>
      <c r="AS421" s="92"/>
      <c r="AT421" s="28"/>
      <c r="AU421" s="28"/>
      <c r="AV421" s="28"/>
      <c r="AW421" s="28"/>
    </row>
    <row r="422" spans="1:49" ht="12.7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92"/>
      <c r="AS422" s="92"/>
      <c r="AT422" s="28"/>
      <c r="AU422" s="28"/>
      <c r="AV422" s="28"/>
      <c r="AW422" s="28"/>
    </row>
    <row r="423" spans="1:49" ht="12.7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92"/>
      <c r="AS423" s="92"/>
      <c r="AT423" s="28"/>
      <c r="AU423" s="28"/>
      <c r="AV423" s="28"/>
      <c r="AW423" s="28"/>
    </row>
    <row r="424" spans="1:49" ht="12.7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92"/>
      <c r="AS424" s="92"/>
      <c r="AT424" s="28"/>
      <c r="AU424" s="28"/>
      <c r="AV424" s="28"/>
      <c r="AW424" s="28"/>
    </row>
    <row r="425" spans="1:49" ht="12.7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92"/>
      <c r="AS425" s="92"/>
      <c r="AT425" s="28"/>
      <c r="AU425" s="28"/>
      <c r="AV425" s="28"/>
      <c r="AW425" s="28"/>
    </row>
    <row r="426" spans="1:49" ht="12.7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92"/>
      <c r="AS426" s="92"/>
      <c r="AT426" s="28"/>
      <c r="AU426" s="28"/>
      <c r="AV426" s="28"/>
      <c r="AW426" s="28"/>
    </row>
    <row r="427" spans="1:49" ht="12.7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92"/>
      <c r="AS427" s="92"/>
      <c r="AT427" s="28"/>
      <c r="AU427" s="28"/>
      <c r="AV427" s="28"/>
      <c r="AW427" s="28"/>
    </row>
    <row r="428" spans="1:49" ht="12.7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92"/>
      <c r="AS428" s="92"/>
      <c r="AT428" s="28"/>
      <c r="AU428" s="28"/>
      <c r="AV428" s="28"/>
      <c r="AW428" s="28"/>
    </row>
    <row r="429" spans="1:49" ht="12.7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92"/>
      <c r="AS429" s="92"/>
      <c r="AT429" s="28"/>
      <c r="AU429" s="28"/>
      <c r="AV429" s="28"/>
      <c r="AW429" s="28"/>
    </row>
    <row r="430" spans="1:49" ht="12.7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92"/>
      <c r="AS430" s="92"/>
      <c r="AT430" s="28"/>
      <c r="AU430" s="28"/>
      <c r="AV430" s="28"/>
      <c r="AW430" s="28"/>
    </row>
    <row r="431" spans="1:49" ht="12.7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92"/>
      <c r="AS431" s="92"/>
      <c r="AT431" s="28"/>
      <c r="AU431" s="28"/>
      <c r="AV431" s="28"/>
      <c r="AW431" s="28"/>
    </row>
    <row r="432" spans="1:49" ht="12.7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92"/>
      <c r="AS432" s="92"/>
      <c r="AT432" s="28"/>
      <c r="AU432" s="28"/>
      <c r="AV432" s="28"/>
      <c r="AW432" s="28"/>
    </row>
    <row r="433" spans="1:49" ht="12.7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92"/>
      <c r="AS433" s="92"/>
      <c r="AT433" s="28"/>
      <c r="AU433" s="28"/>
      <c r="AV433" s="28"/>
      <c r="AW433" s="28"/>
    </row>
    <row r="434" spans="1:49" ht="12.7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92"/>
      <c r="AS434" s="92"/>
      <c r="AT434" s="28"/>
      <c r="AU434" s="28"/>
      <c r="AV434" s="28"/>
      <c r="AW434" s="28"/>
    </row>
    <row r="435" spans="1:49" ht="12.7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92"/>
      <c r="AS435" s="92"/>
      <c r="AT435" s="28"/>
      <c r="AU435" s="28"/>
      <c r="AV435" s="28"/>
      <c r="AW435" s="28"/>
    </row>
    <row r="436" spans="1:49" ht="12.7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92"/>
      <c r="AS436" s="92"/>
      <c r="AT436" s="28"/>
      <c r="AU436" s="28"/>
      <c r="AV436" s="28"/>
      <c r="AW436" s="28"/>
    </row>
    <row r="437" spans="1:49" ht="12.7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92"/>
      <c r="AS437" s="92"/>
      <c r="AT437" s="28"/>
      <c r="AU437" s="28"/>
      <c r="AV437" s="28"/>
      <c r="AW437" s="28"/>
    </row>
    <row r="438" spans="1:49" ht="12.7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92"/>
      <c r="AS438" s="92"/>
      <c r="AT438" s="28"/>
      <c r="AU438" s="28"/>
      <c r="AV438" s="28"/>
      <c r="AW438" s="28"/>
    </row>
    <row r="439" spans="1:49" ht="12.7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92"/>
      <c r="AS439" s="92"/>
      <c r="AT439" s="28"/>
      <c r="AU439" s="28"/>
      <c r="AV439" s="28"/>
      <c r="AW439" s="28"/>
    </row>
    <row r="440" spans="1:49" ht="12.7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92"/>
      <c r="AS440" s="92"/>
      <c r="AT440" s="28"/>
      <c r="AU440" s="28"/>
      <c r="AV440" s="28"/>
      <c r="AW440" s="28"/>
    </row>
    <row r="441" spans="1:49" ht="12.7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92"/>
      <c r="AS441" s="92"/>
      <c r="AT441" s="28"/>
      <c r="AU441" s="28"/>
      <c r="AV441" s="28"/>
      <c r="AW441" s="28"/>
    </row>
    <row r="442" spans="1:49" ht="12.7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92"/>
      <c r="AS442" s="92"/>
      <c r="AT442" s="28"/>
      <c r="AU442" s="28"/>
      <c r="AV442" s="28"/>
      <c r="AW442" s="28"/>
    </row>
    <row r="443" spans="1:49" ht="12.7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92"/>
      <c r="AS443" s="92"/>
      <c r="AT443" s="28"/>
      <c r="AU443" s="28"/>
      <c r="AV443" s="28"/>
      <c r="AW443" s="28"/>
    </row>
    <row r="444" spans="1:49" ht="12.7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92"/>
      <c r="AS444" s="92"/>
      <c r="AT444" s="28"/>
      <c r="AU444" s="28"/>
      <c r="AV444" s="28"/>
      <c r="AW444" s="28"/>
    </row>
    <row r="445" spans="1:49" ht="12.7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92"/>
      <c r="AS445" s="92"/>
      <c r="AT445" s="28"/>
      <c r="AU445" s="28"/>
      <c r="AV445" s="28"/>
      <c r="AW445" s="28"/>
    </row>
    <row r="446" spans="1:49" ht="12.7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92"/>
      <c r="AS446" s="92"/>
      <c r="AT446" s="28"/>
      <c r="AU446" s="28"/>
      <c r="AV446" s="28"/>
      <c r="AW446" s="28"/>
    </row>
    <row r="447" spans="1:49" ht="12.7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92"/>
      <c r="AS447" s="92"/>
      <c r="AT447" s="28"/>
      <c r="AU447" s="28"/>
      <c r="AV447" s="28"/>
      <c r="AW447" s="28"/>
    </row>
    <row r="448" spans="1:49" ht="12.7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92"/>
      <c r="AS448" s="92"/>
      <c r="AT448" s="28"/>
      <c r="AU448" s="28"/>
      <c r="AV448" s="28"/>
      <c r="AW448" s="28"/>
    </row>
    <row r="449" spans="1:49" ht="12.7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92"/>
      <c r="AS449" s="92"/>
      <c r="AT449" s="28"/>
      <c r="AU449" s="28"/>
      <c r="AV449" s="28"/>
      <c r="AW449" s="28"/>
    </row>
    <row r="450" spans="1:49" ht="12.7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92"/>
      <c r="AS450" s="92"/>
      <c r="AT450" s="28"/>
      <c r="AU450" s="28"/>
      <c r="AV450" s="28"/>
      <c r="AW450" s="28"/>
    </row>
    <row r="451" spans="1:49" ht="12.7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92"/>
      <c r="AS451" s="92"/>
      <c r="AT451" s="28"/>
      <c r="AU451" s="28"/>
      <c r="AV451" s="28"/>
      <c r="AW451" s="28"/>
    </row>
    <row r="452" spans="1:49" ht="12.7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92"/>
      <c r="AS452" s="92"/>
      <c r="AT452" s="28"/>
      <c r="AU452" s="28"/>
      <c r="AV452" s="28"/>
      <c r="AW452" s="28"/>
    </row>
    <row r="453" spans="1:49" ht="12.7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92"/>
      <c r="AS453" s="92"/>
      <c r="AT453" s="28"/>
      <c r="AU453" s="28"/>
      <c r="AV453" s="28"/>
      <c r="AW453" s="28"/>
    </row>
    <row r="454" spans="1:49" ht="12.7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92"/>
      <c r="AS454" s="92"/>
      <c r="AT454" s="28"/>
      <c r="AU454" s="28"/>
      <c r="AV454" s="28"/>
      <c r="AW454" s="28"/>
    </row>
    <row r="455" spans="1:49" ht="12.7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92"/>
      <c r="AS455" s="92"/>
      <c r="AT455" s="28"/>
      <c r="AU455" s="28"/>
      <c r="AV455" s="28"/>
      <c r="AW455" s="28"/>
    </row>
    <row r="456" spans="1:49" ht="12.7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92"/>
      <c r="AS456" s="92"/>
      <c r="AT456" s="28"/>
      <c r="AU456" s="28"/>
      <c r="AV456" s="28"/>
      <c r="AW456" s="28"/>
    </row>
    <row r="457" spans="1:49" ht="12.7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92"/>
      <c r="AS457" s="92"/>
      <c r="AT457" s="28"/>
      <c r="AU457" s="28"/>
      <c r="AV457" s="28"/>
      <c r="AW457" s="28"/>
    </row>
    <row r="458" spans="1:49" ht="12.7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92"/>
      <c r="AS458" s="92"/>
      <c r="AT458" s="28"/>
      <c r="AU458" s="28"/>
      <c r="AV458" s="28"/>
      <c r="AW458" s="28"/>
    </row>
    <row r="459" spans="1:49" ht="12.7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92"/>
      <c r="AS459" s="92"/>
      <c r="AT459" s="28"/>
      <c r="AU459" s="28"/>
      <c r="AV459" s="28"/>
      <c r="AW459" s="28"/>
    </row>
    <row r="460" spans="1:49" ht="12.7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92"/>
      <c r="AS460" s="92"/>
      <c r="AT460" s="28"/>
      <c r="AU460" s="28"/>
      <c r="AV460" s="28"/>
      <c r="AW460" s="28"/>
    </row>
    <row r="461" spans="1:49" ht="12.7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92"/>
      <c r="AS461" s="92"/>
      <c r="AT461" s="28"/>
      <c r="AU461" s="28"/>
      <c r="AV461" s="28"/>
      <c r="AW461" s="28"/>
    </row>
    <row r="462" spans="1:49" ht="12.7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92"/>
      <c r="AS462" s="92"/>
      <c r="AT462" s="28"/>
      <c r="AU462" s="28"/>
      <c r="AV462" s="28"/>
      <c r="AW462" s="28"/>
    </row>
    <row r="463" spans="1:49" ht="12.7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92"/>
      <c r="AS463" s="92"/>
      <c r="AT463" s="28"/>
      <c r="AU463" s="28"/>
      <c r="AV463" s="28"/>
      <c r="AW463" s="28"/>
    </row>
    <row r="464" spans="1:49" ht="12.7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92"/>
      <c r="AS464" s="92"/>
      <c r="AT464" s="28"/>
      <c r="AU464" s="28"/>
      <c r="AV464" s="28"/>
      <c r="AW464" s="28"/>
    </row>
    <row r="465" spans="1:49" ht="12.7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92"/>
      <c r="AS465" s="92"/>
      <c r="AT465" s="28"/>
      <c r="AU465" s="28"/>
      <c r="AV465" s="28"/>
      <c r="AW465" s="28"/>
    </row>
    <row r="466" spans="1:49" ht="12.7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92"/>
      <c r="AS466" s="92"/>
      <c r="AT466" s="28"/>
      <c r="AU466" s="28"/>
      <c r="AV466" s="28"/>
      <c r="AW466" s="28"/>
    </row>
    <row r="467" spans="1:49" ht="12.7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92"/>
      <c r="AS467" s="92"/>
      <c r="AT467" s="28"/>
      <c r="AU467" s="28"/>
      <c r="AV467" s="28"/>
      <c r="AW467" s="28"/>
    </row>
    <row r="468" spans="1:49" ht="12.7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92"/>
      <c r="AS468" s="92"/>
      <c r="AT468" s="28"/>
      <c r="AU468" s="28"/>
      <c r="AV468" s="28"/>
      <c r="AW468" s="28"/>
    </row>
    <row r="469" spans="1:49" ht="12.7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92"/>
      <c r="AS469" s="92"/>
      <c r="AT469" s="28"/>
      <c r="AU469" s="28"/>
      <c r="AV469" s="28"/>
      <c r="AW469" s="28"/>
    </row>
    <row r="470" spans="1:49" ht="12.7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92"/>
      <c r="AS470" s="92"/>
      <c r="AT470" s="28"/>
      <c r="AU470" s="28"/>
      <c r="AV470" s="28"/>
      <c r="AW470" s="28"/>
    </row>
    <row r="471" spans="1:49" ht="12.7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92"/>
      <c r="AS471" s="92"/>
      <c r="AT471" s="28"/>
      <c r="AU471" s="28"/>
      <c r="AV471" s="28"/>
      <c r="AW471" s="28"/>
    </row>
    <row r="472" spans="1:49" ht="12.7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92"/>
      <c r="AS472" s="92"/>
      <c r="AT472" s="28"/>
      <c r="AU472" s="28"/>
      <c r="AV472" s="28"/>
      <c r="AW472" s="28"/>
    </row>
    <row r="473" spans="1:49" ht="12.7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92"/>
      <c r="AS473" s="92"/>
      <c r="AT473" s="28"/>
      <c r="AU473" s="28"/>
      <c r="AV473" s="28"/>
      <c r="AW473" s="28"/>
    </row>
    <row r="474" spans="1:49" ht="12.7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92"/>
      <c r="AS474" s="92"/>
      <c r="AT474" s="28"/>
      <c r="AU474" s="28"/>
      <c r="AV474" s="28"/>
      <c r="AW474" s="28"/>
    </row>
    <row r="475" spans="1:49" ht="12.7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92"/>
      <c r="AS475" s="92"/>
      <c r="AT475" s="28"/>
      <c r="AU475" s="28"/>
      <c r="AV475" s="28"/>
      <c r="AW475" s="28"/>
    </row>
    <row r="476" spans="1:49" ht="12.7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92"/>
      <c r="AS476" s="92"/>
      <c r="AT476" s="28"/>
      <c r="AU476" s="28"/>
      <c r="AV476" s="28"/>
      <c r="AW476" s="28"/>
    </row>
    <row r="477" spans="1:49" ht="12.7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92"/>
      <c r="AS477" s="92"/>
      <c r="AT477" s="28"/>
      <c r="AU477" s="28"/>
      <c r="AV477" s="28"/>
      <c r="AW477" s="28"/>
    </row>
    <row r="478" spans="1:49" ht="12.7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92"/>
      <c r="AS478" s="92"/>
      <c r="AT478" s="28"/>
      <c r="AU478" s="28"/>
      <c r="AV478" s="28"/>
      <c r="AW478" s="28"/>
    </row>
    <row r="479" spans="1:49" ht="12.7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92"/>
      <c r="AS479" s="92"/>
      <c r="AT479" s="28"/>
      <c r="AU479" s="28"/>
      <c r="AV479" s="28"/>
      <c r="AW479" s="28"/>
    </row>
    <row r="480" spans="1:49" ht="12.7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92"/>
      <c r="AS480" s="92"/>
      <c r="AT480" s="28"/>
      <c r="AU480" s="28"/>
      <c r="AV480" s="28"/>
      <c r="AW480" s="28"/>
    </row>
    <row r="481" spans="1:49" ht="12.7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92"/>
      <c r="AS481" s="92"/>
      <c r="AT481" s="28"/>
      <c r="AU481" s="28"/>
      <c r="AV481" s="28"/>
      <c r="AW481" s="28"/>
    </row>
    <row r="482" spans="1:49" ht="12.7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92"/>
      <c r="AS482" s="92"/>
      <c r="AT482" s="28"/>
      <c r="AU482" s="28"/>
      <c r="AV482" s="28"/>
      <c r="AW482" s="28"/>
    </row>
    <row r="483" spans="1:49" ht="12.7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92"/>
      <c r="AS483" s="92"/>
      <c r="AT483" s="28"/>
      <c r="AU483" s="28"/>
      <c r="AV483" s="28"/>
      <c r="AW483" s="28"/>
    </row>
    <row r="484" spans="1:49" ht="12.7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92"/>
      <c r="AS484" s="92"/>
      <c r="AT484" s="28"/>
      <c r="AU484" s="28"/>
      <c r="AV484" s="28"/>
      <c r="AW484" s="28"/>
    </row>
    <row r="485" spans="1:49" ht="12.7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92"/>
      <c r="AS485" s="92"/>
      <c r="AT485" s="28"/>
      <c r="AU485" s="28"/>
      <c r="AV485" s="28"/>
      <c r="AW485" s="28"/>
    </row>
    <row r="486" spans="1:49" ht="12.7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92"/>
      <c r="AS486" s="92"/>
      <c r="AT486" s="28"/>
      <c r="AU486" s="28"/>
      <c r="AV486" s="28"/>
      <c r="AW486" s="28"/>
    </row>
    <row r="487" spans="1:49" ht="12.7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92"/>
      <c r="AS487" s="92"/>
      <c r="AT487" s="28"/>
      <c r="AU487" s="28"/>
      <c r="AV487" s="28"/>
      <c r="AW487" s="28"/>
    </row>
    <row r="488" spans="1:49" ht="12.7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92"/>
      <c r="AS488" s="92"/>
      <c r="AT488" s="28"/>
      <c r="AU488" s="28"/>
      <c r="AV488" s="28"/>
      <c r="AW488" s="28"/>
    </row>
    <row r="489" spans="1:49" ht="12.7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92"/>
      <c r="AS489" s="92"/>
      <c r="AT489" s="28"/>
      <c r="AU489" s="28"/>
      <c r="AV489" s="28"/>
      <c r="AW489" s="28"/>
    </row>
    <row r="490" spans="1:49" ht="12.7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92"/>
      <c r="AS490" s="92"/>
      <c r="AT490" s="28"/>
      <c r="AU490" s="28"/>
      <c r="AV490" s="28"/>
      <c r="AW490" s="28"/>
    </row>
    <row r="491" spans="1:49" ht="12.7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92"/>
      <c r="AS491" s="92"/>
      <c r="AT491" s="28"/>
      <c r="AU491" s="28"/>
      <c r="AV491" s="28"/>
      <c r="AW491" s="28"/>
    </row>
    <row r="492" spans="1:49" ht="12.7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92"/>
      <c r="AS492" s="92"/>
      <c r="AT492" s="28"/>
      <c r="AU492" s="28"/>
      <c r="AV492" s="28"/>
      <c r="AW492" s="28"/>
    </row>
    <row r="493" spans="1:49" ht="12.7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92"/>
      <c r="AS493" s="92"/>
      <c r="AT493" s="28"/>
      <c r="AU493" s="28"/>
      <c r="AV493" s="28"/>
      <c r="AW493" s="28"/>
    </row>
    <row r="494" spans="1:49" ht="12.7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92"/>
      <c r="AS494" s="92"/>
      <c r="AT494" s="28"/>
      <c r="AU494" s="28"/>
      <c r="AV494" s="28"/>
      <c r="AW494" s="28"/>
    </row>
    <row r="495" spans="1:49" ht="12.7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92"/>
      <c r="AS495" s="92"/>
      <c r="AT495" s="28"/>
      <c r="AU495" s="28"/>
      <c r="AV495" s="28"/>
      <c r="AW495" s="28"/>
    </row>
    <row r="496" spans="1:49" ht="12.7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92"/>
      <c r="AS496" s="92"/>
      <c r="AT496" s="28"/>
      <c r="AU496" s="28"/>
      <c r="AV496" s="28"/>
      <c r="AW496" s="28"/>
    </row>
    <row r="497" spans="1:49" ht="12.7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92"/>
      <c r="AS497" s="92"/>
      <c r="AT497" s="28"/>
      <c r="AU497" s="28"/>
      <c r="AV497" s="28"/>
      <c r="AW497" s="28"/>
    </row>
    <row r="498" spans="1:49" ht="12.7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92"/>
      <c r="AS498" s="92"/>
      <c r="AT498" s="28"/>
      <c r="AU498" s="28"/>
      <c r="AV498" s="28"/>
      <c r="AW498" s="28"/>
    </row>
    <row r="499" spans="1:49" ht="12.7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92"/>
      <c r="AS499" s="92"/>
      <c r="AT499" s="28"/>
      <c r="AU499" s="28"/>
      <c r="AV499" s="28"/>
      <c r="AW499" s="28"/>
    </row>
    <row r="500" spans="1:49" ht="12.7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92"/>
      <c r="AS500" s="92"/>
      <c r="AT500" s="28"/>
      <c r="AU500" s="28"/>
      <c r="AV500" s="28"/>
      <c r="AW500" s="28"/>
    </row>
    <row r="501" spans="1:49" ht="12.7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92"/>
      <c r="AS501" s="92"/>
      <c r="AT501" s="28"/>
      <c r="AU501" s="28"/>
      <c r="AV501" s="28"/>
      <c r="AW501" s="28"/>
    </row>
    <row r="502" spans="1:49" ht="12.7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92"/>
      <c r="AS502" s="92"/>
      <c r="AT502" s="28"/>
      <c r="AU502" s="28"/>
      <c r="AV502" s="28"/>
      <c r="AW502" s="28"/>
    </row>
    <row r="503" spans="1:49" ht="12.7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92"/>
      <c r="AS503" s="92"/>
      <c r="AT503" s="28"/>
      <c r="AU503" s="28"/>
      <c r="AV503" s="28"/>
      <c r="AW503" s="28"/>
    </row>
    <row r="504" spans="1:49" ht="12.7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92"/>
      <c r="AS504" s="92"/>
      <c r="AT504" s="28"/>
      <c r="AU504" s="28"/>
      <c r="AV504" s="28"/>
      <c r="AW504" s="28"/>
    </row>
    <row r="505" spans="1:49" ht="12.7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92"/>
      <c r="AS505" s="92"/>
      <c r="AT505" s="28"/>
      <c r="AU505" s="28"/>
      <c r="AV505" s="28"/>
      <c r="AW505" s="28"/>
    </row>
    <row r="506" spans="1:49" ht="12.7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92"/>
      <c r="AS506" s="92"/>
      <c r="AT506" s="28"/>
      <c r="AU506" s="28"/>
      <c r="AV506" s="28"/>
      <c r="AW506" s="28"/>
    </row>
    <row r="507" spans="1:49" ht="12.7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92"/>
      <c r="AS507" s="92"/>
      <c r="AT507" s="28"/>
      <c r="AU507" s="28"/>
      <c r="AV507" s="28"/>
      <c r="AW507" s="28"/>
    </row>
    <row r="508" spans="1:49" ht="12.7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92"/>
      <c r="AS508" s="92"/>
      <c r="AT508" s="28"/>
      <c r="AU508" s="28"/>
      <c r="AV508" s="28"/>
      <c r="AW508" s="28"/>
    </row>
    <row r="509" spans="1:49" ht="12.7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92"/>
      <c r="AS509" s="92"/>
      <c r="AT509" s="28"/>
      <c r="AU509" s="28"/>
      <c r="AV509" s="28"/>
      <c r="AW509" s="28"/>
    </row>
    <row r="510" spans="1:49" ht="12.7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92"/>
      <c r="AS510" s="92"/>
      <c r="AT510" s="28"/>
      <c r="AU510" s="28"/>
      <c r="AV510" s="28"/>
      <c r="AW510" s="28"/>
    </row>
    <row r="511" spans="1:49" ht="12.7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92"/>
      <c r="AS511" s="92"/>
      <c r="AT511" s="28"/>
      <c r="AU511" s="28"/>
      <c r="AV511" s="28"/>
      <c r="AW511" s="28"/>
    </row>
    <row r="512" spans="1:49" ht="12.7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92"/>
      <c r="AS512" s="92"/>
      <c r="AT512" s="28"/>
      <c r="AU512" s="28"/>
      <c r="AV512" s="28"/>
      <c r="AW512" s="28"/>
    </row>
    <row r="513" spans="1:49" ht="12.7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92"/>
      <c r="AS513" s="92"/>
      <c r="AT513" s="28"/>
      <c r="AU513" s="28"/>
      <c r="AV513" s="28"/>
      <c r="AW513" s="28"/>
    </row>
    <row r="514" spans="1:49" ht="12.7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92"/>
      <c r="AS514" s="92"/>
      <c r="AT514" s="28"/>
      <c r="AU514" s="28"/>
      <c r="AV514" s="28"/>
      <c r="AW514" s="28"/>
    </row>
    <row r="515" spans="1:49" ht="12.7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92"/>
      <c r="AS515" s="92"/>
      <c r="AT515" s="28"/>
      <c r="AU515" s="28"/>
      <c r="AV515" s="28"/>
      <c r="AW515" s="28"/>
    </row>
    <row r="516" spans="1:49" ht="12.7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92"/>
      <c r="AS516" s="92"/>
      <c r="AT516" s="28"/>
      <c r="AU516" s="28"/>
      <c r="AV516" s="28"/>
      <c r="AW516" s="28"/>
    </row>
    <row r="517" spans="1:49" ht="12.7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92"/>
      <c r="AS517" s="92"/>
      <c r="AT517" s="28"/>
      <c r="AU517" s="28"/>
      <c r="AV517" s="28"/>
      <c r="AW517" s="28"/>
    </row>
    <row r="518" spans="1:49" ht="12.7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92"/>
      <c r="AS518" s="92"/>
      <c r="AT518" s="28"/>
      <c r="AU518" s="28"/>
      <c r="AV518" s="28"/>
      <c r="AW518" s="28"/>
    </row>
    <row r="519" spans="1:49" ht="12.7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92"/>
      <c r="AS519" s="92"/>
      <c r="AT519" s="28"/>
      <c r="AU519" s="28"/>
      <c r="AV519" s="28"/>
      <c r="AW519" s="28"/>
    </row>
    <row r="520" spans="1:49" ht="12.7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92"/>
      <c r="AS520" s="92"/>
      <c r="AT520" s="28"/>
      <c r="AU520" s="28"/>
      <c r="AV520" s="28"/>
      <c r="AW520" s="28"/>
    </row>
    <row r="521" spans="1:49" ht="12.7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92"/>
      <c r="AS521" s="92"/>
      <c r="AT521" s="28"/>
      <c r="AU521" s="28"/>
      <c r="AV521" s="28"/>
      <c r="AW521" s="28"/>
    </row>
    <row r="522" spans="1:49" ht="12.7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92"/>
      <c r="AS522" s="92"/>
      <c r="AT522" s="28"/>
      <c r="AU522" s="28"/>
      <c r="AV522" s="28"/>
      <c r="AW522" s="28"/>
    </row>
    <row r="523" spans="1:49" ht="12.7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92"/>
      <c r="AS523" s="92"/>
      <c r="AT523" s="28"/>
      <c r="AU523" s="28"/>
      <c r="AV523" s="28"/>
      <c r="AW523" s="28"/>
    </row>
    <row r="524" spans="1:49" ht="12.7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92"/>
      <c r="AS524" s="92"/>
      <c r="AT524" s="28"/>
      <c r="AU524" s="28"/>
      <c r="AV524" s="28"/>
      <c r="AW524" s="28"/>
    </row>
    <row r="525" spans="1:49" ht="12.7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92"/>
      <c r="AS525" s="92"/>
      <c r="AT525" s="28"/>
      <c r="AU525" s="28"/>
      <c r="AV525" s="28"/>
      <c r="AW525" s="28"/>
    </row>
    <row r="526" spans="1:49" ht="12.7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92"/>
      <c r="AS526" s="92"/>
      <c r="AT526" s="28"/>
      <c r="AU526" s="28"/>
      <c r="AV526" s="28"/>
      <c r="AW526" s="28"/>
    </row>
    <row r="527" spans="1:49" ht="12.7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92"/>
      <c r="AS527" s="92"/>
      <c r="AT527" s="28"/>
      <c r="AU527" s="28"/>
      <c r="AV527" s="28"/>
      <c r="AW527" s="28"/>
    </row>
    <row r="528" spans="1:49" ht="12.7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92"/>
      <c r="AS528" s="92"/>
      <c r="AT528" s="28"/>
      <c r="AU528" s="28"/>
      <c r="AV528" s="28"/>
      <c r="AW528" s="28"/>
    </row>
    <row r="529" spans="1:49" ht="12.7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92"/>
      <c r="AS529" s="92"/>
      <c r="AT529" s="28"/>
      <c r="AU529" s="28"/>
      <c r="AV529" s="28"/>
      <c r="AW529" s="28"/>
    </row>
    <row r="530" spans="1:49" ht="12.7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92"/>
      <c r="AS530" s="92"/>
      <c r="AT530" s="28"/>
      <c r="AU530" s="28"/>
      <c r="AV530" s="28"/>
      <c r="AW530" s="28"/>
    </row>
    <row r="531" spans="1:49" ht="12.7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92"/>
      <c r="AS531" s="92"/>
      <c r="AT531" s="28"/>
      <c r="AU531" s="28"/>
      <c r="AV531" s="28"/>
      <c r="AW531" s="28"/>
    </row>
    <row r="532" spans="1:49" ht="12.7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92"/>
      <c r="AS532" s="92"/>
      <c r="AT532" s="28"/>
      <c r="AU532" s="28"/>
      <c r="AV532" s="28"/>
      <c r="AW532" s="28"/>
    </row>
    <row r="533" spans="1:49" ht="12.7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92"/>
      <c r="AS533" s="92"/>
      <c r="AT533" s="28"/>
      <c r="AU533" s="28"/>
      <c r="AV533" s="28"/>
      <c r="AW533" s="28"/>
    </row>
    <row r="534" spans="1:49" ht="12.7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92"/>
      <c r="AS534" s="92"/>
      <c r="AT534" s="28"/>
      <c r="AU534" s="28"/>
      <c r="AV534" s="28"/>
      <c r="AW534" s="28"/>
    </row>
    <row r="535" spans="1:49" ht="12.7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92"/>
      <c r="AS535" s="92"/>
      <c r="AT535" s="28"/>
      <c r="AU535" s="28"/>
      <c r="AV535" s="28"/>
      <c r="AW535" s="28"/>
    </row>
    <row r="536" spans="1:49" ht="12.7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92"/>
      <c r="AS536" s="92"/>
      <c r="AT536" s="28"/>
      <c r="AU536" s="28"/>
      <c r="AV536" s="28"/>
      <c r="AW536" s="28"/>
    </row>
    <row r="537" spans="1:49" ht="12.7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92"/>
      <c r="AS537" s="92"/>
      <c r="AT537" s="28"/>
      <c r="AU537" s="28"/>
      <c r="AV537" s="28"/>
      <c r="AW537" s="28"/>
    </row>
    <row r="538" spans="1:49" ht="12.7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92"/>
      <c r="AS538" s="92"/>
      <c r="AT538" s="28"/>
      <c r="AU538" s="28"/>
      <c r="AV538" s="28"/>
      <c r="AW538" s="28"/>
    </row>
    <row r="539" spans="1:49" ht="12.7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92"/>
      <c r="AS539" s="92"/>
      <c r="AT539" s="28"/>
      <c r="AU539" s="28"/>
      <c r="AV539" s="28"/>
      <c r="AW539" s="28"/>
    </row>
    <row r="540" spans="1:49" ht="12.7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92"/>
      <c r="AS540" s="92"/>
      <c r="AT540" s="28"/>
      <c r="AU540" s="28"/>
      <c r="AV540" s="28"/>
      <c r="AW540" s="28"/>
    </row>
    <row r="541" spans="1:49" ht="12.7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92"/>
      <c r="AS541" s="92"/>
      <c r="AT541" s="28"/>
      <c r="AU541" s="28"/>
      <c r="AV541" s="28"/>
      <c r="AW541" s="28"/>
    </row>
    <row r="542" spans="1:49" ht="12.7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92"/>
      <c r="AS542" s="92"/>
      <c r="AT542" s="28"/>
      <c r="AU542" s="28"/>
      <c r="AV542" s="28"/>
      <c r="AW542" s="28"/>
    </row>
    <row r="543" spans="1:49" ht="12.7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92"/>
      <c r="AS543" s="92"/>
      <c r="AT543" s="28"/>
      <c r="AU543" s="28"/>
      <c r="AV543" s="28"/>
      <c r="AW543" s="28"/>
    </row>
    <row r="544" spans="1:49" ht="12.7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92"/>
      <c r="AS544" s="92"/>
      <c r="AT544" s="28"/>
      <c r="AU544" s="28"/>
      <c r="AV544" s="28"/>
      <c r="AW544" s="28"/>
    </row>
    <row r="545" spans="1:49" ht="12.7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92"/>
      <c r="AS545" s="92"/>
      <c r="AT545" s="28"/>
      <c r="AU545" s="28"/>
      <c r="AV545" s="28"/>
      <c r="AW545" s="28"/>
    </row>
    <row r="546" spans="1:49" ht="12.7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92"/>
      <c r="AS546" s="92"/>
      <c r="AT546" s="28"/>
      <c r="AU546" s="28"/>
      <c r="AV546" s="28"/>
      <c r="AW546" s="28"/>
    </row>
    <row r="547" spans="1:49" ht="12.7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92"/>
      <c r="AS547" s="92"/>
      <c r="AT547" s="28"/>
      <c r="AU547" s="28"/>
      <c r="AV547" s="28"/>
      <c r="AW547" s="28"/>
    </row>
    <row r="548" spans="1:49" ht="12.7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92"/>
      <c r="AS548" s="92"/>
      <c r="AT548" s="28"/>
      <c r="AU548" s="28"/>
      <c r="AV548" s="28"/>
      <c r="AW548" s="28"/>
    </row>
    <row r="549" spans="1:49" ht="12.7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92"/>
      <c r="AS549" s="92"/>
      <c r="AT549" s="28"/>
      <c r="AU549" s="28"/>
      <c r="AV549" s="28"/>
      <c r="AW549" s="28"/>
    </row>
    <row r="550" spans="1:49" ht="12.7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92"/>
      <c r="AS550" s="92"/>
      <c r="AT550" s="28"/>
      <c r="AU550" s="28"/>
      <c r="AV550" s="28"/>
      <c r="AW550" s="28"/>
    </row>
    <row r="551" spans="1:49" ht="12.7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92"/>
      <c r="AS551" s="92"/>
      <c r="AT551" s="28"/>
      <c r="AU551" s="28"/>
      <c r="AV551" s="28"/>
      <c r="AW551" s="28"/>
    </row>
    <row r="552" spans="1:49" ht="12.7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92"/>
      <c r="AS552" s="92"/>
      <c r="AT552" s="28"/>
      <c r="AU552" s="28"/>
      <c r="AV552" s="28"/>
      <c r="AW552" s="28"/>
    </row>
    <row r="553" spans="1:49" ht="12.7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92"/>
      <c r="AS553" s="92"/>
      <c r="AT553" s="28"/>
      <c r="AU553" s="28"/>
      <c r="AV553" s="28"/>
      <c r="AW553" s="28"/>
    </row>
    <row r="554" spans="1:49" ht="12.7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92"/>
      <c r="AS554" s="92"/>
      <c r="AT554" s="28"/>
      <c r="AU554" s="28"/>
      <c r="AV554" s="28"/>
      <c r="AW554" s="28"/>
    </row>
    <row r="555" spans="1:49" ht="12.7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92"/>
      <c r="AS555" s="92"/>
      <c r="AT555" s="28"/>
      <c r="AU555" s="28"/>
      <c r="AV555" s="28"/>
      <c r="AW555" s="28"/>
    </row>
    <row r="556" spans="1:49" ht="12.7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92"/>
      <c r="AS556" s="92"/>
      <c r="AT556" s="28"/>
      <c r="AU556" s="28"/>
      <c r="AV556" s="28"/>
      <c r="AW556" s="28"/>
    </row>
    <row r="557" spans="1:49" ht="12.7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92"/>
      <c r="AS557" s="92"/>
      <c r="AT557" s="28"/>
      <c r="AU557" s="28"/>
      <c r="AV557" s="28"/>
      <c r="AW557" s="28"/>
    </row>
    <row r="558" spans="1:49" ht="12.7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92"/>
      <c r="AS558" s="92"/>
      <c r="AT558" s="28"/>
      <c r="AU558" s="28"/>
      <c r="AV558" s="28"/>
      <c r="AW558" s="28"/>
    </row>
    <row r="559" spans="1:49" ht="12.7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92"/>
      <c r="AS559" s="92"/>
      <c r="AT559" s="28"/>
      <c r="AU559" s="28"/>
      <c r="AV559" s="28"/>
      <c r="AW559" s="28"/>
    </row>
    <row r="560" spans="1:49" ht="12.7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92"/>
      <c r="AS560" s="92"/>
      <c r="AT560" s="28"/>
      <c r="AU560" s="28"/>
      <c r="AV560" s="28"/>
      <c r="AW560" s="28"/>
    </row>
    <row r="561" spans="1:49" ht="12.7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92"/>
      <c r="AS561" s="92"/>
      <c r="AT561" s="28"/>
      <c r="AU561" s="28"/>
      <c r="AV561" s="28"/>
      <c r="AW561" s="28"/>
    </row>
    <row r="562" spans="1:49" ht="12.7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92"/>
      <c r="AS562" s="92"/>
      <c r="AT562" s="28"/>
      <c r="AU562" s="28"/>
      <c r="AV562" s="28"/>
      <c r="AW562" s="28"/>
    </row>
    <row r="563" spans="1:49" ht="12.7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92"/>
      <c r="AS563" s="92"/>
      <c r="AT563" s="28"/>
      <c r="AU563" s="28"/>
      <c r="AV563" s="28"/>
      <c r="AW563" s="28"/>
    </row>
    <row r="564" spans="1:49" ht="12.7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92"/>
      <c r="AS564" s="92"/>
      <c r="AT564" s="28"/>
      <c r="AU564" s="28"/>
      <c r="AV564" s="28"/>
      <c r="AW564" s="28"/>
    </row>
    <row r="565" spans="1:49" ht="12.7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92"/>
      <c r="AS565" s="92"/>
      <c r="AT565" s="28"/>
      <c r="AU565" s="28"/>
      <c r="AV565" s="28"/>
      <c r="AW565" s="28"/>
    </row>
    <row r="566" spans="1:49" ht="12.7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92"/>
      <c r="AS566" s="92"/>
      <c r="AT566" s="28"/>
      <c r="AU566" s="28"/>
      <c r="AV566" s="28"/>
      <c r="AW566" s="28"/>
    </row>
    <row r="567" spans="1:49" ht="12.7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92"/>
      <c r="AS567" s="92"/>
      <c r="AT567" s="28"/>
      <c r="AU567" s="28"/>
      <c r="AV567" s="28"/>
      <c r="AW567" s="28"/>
    </row>
    <row r="568" spans="1:49" ht="12.7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92"/>
      <c r="AS568" s="92"/>
      <c r="AT568" s="28"/>
      <c r="AU568" s="28"/>
      <c r="AV568" s="28"/>
      <c r="AW568" s="28"/>
    </row>
    <row r="569" spans="1:49" ht="12.7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92"/>
      <c r="AS569" s="92"/>
      <c r="AT569" s="28"/>
      <c r="AU569" s="28"/>
      <c r="AV569" s="28"/>
      <c r="AW569" s="28"/>
    </row>
    <row r="570" spans="1:49" ht="12.7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92"/>
      <c r="AS570" s="92"/>
      <c r="AT570" s="28"/>
      <c r="AU570" s="28"/>
      <c r="AV570" s="28"/>
      <c r="AW570" s="28"/>
    </row>
    <row r="571" spans="1:49" ht="12.7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92"/>
      <c r="AS571" s="92"/>
      <c r="AT571" s="28"/>
      <c r="AU571" s="28"/>
      <c r="AV571" s="28"/>
      <c r="AW571" s="28"/>
    </row>
    <row r="572" spans="1:49" ht="12.7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92"/>
      <c r="AS572" s="92"/>
      <c r="AT572" s="28"/>
      <c r="AU572" s="28"/>
      <c r="AV572" s="28"/>
      <c r="AW572" s="28"/>
    </row>
    <row r="573" spans="1:49" ht="12.7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92"/>
      <c r="AS573" s="92"/>
      <c r="AT573" s="28"/>
      <c r="AU573" s="28"/>
      <c r="AV573" s="28"/>
      <c r="AW573" s="28"/>
    </row>
    <row r="574" spans="1:49" ht="12.7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92"/>
      <c r="AS574" s="92"/>
      <c r="AT574" s="28"/>
      <c r="AU574" s="28"/>
      <c r="AV574" s="28"/>
      <c r="AW574" s="28"/>
    </row>
    <row r="575" spans="1:49" ht="12.7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92"/>
      <c r="AS575" s="92"/>
      <c r="AT575" s="28"/>
      <c r="AU575" s="28"/>
      <c r="AV575" s="28"/>
      <c r="AW575" s="28"/>
    </row>
    <row r="576" spans="1:49" ht="12.7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92"/>
      <c r="AS576" s="92"/>
      <c r="AT576" s="28"/>
      <c r="AU576" s="28"/>
      <c r="AV576" s="28"/>
      <c r="AW576" s="28"/>
    </row>
    <row r="577" spans="1:49" ht="12.7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92"/>
      <c r="AS577" s="92"/>
      <c r="AT577" s="28"/>
      <c r="AU577" s="28"/>
      <c r="AV577" s="28"/>
      <c r="AW577" s="28"/>
    </row>
    <row r="578" spans="1:49" ht="12.7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92"/>
      <c r="AS578" s="92"/>
      <c r="AT578" s="28"/>
      <c r="AU578" s="28"/>
      <c r="AV578" s="28"/>
      <c r="AW578" s="28"/>
    </row>
    <row r="579" spans="1:49" ht="12.7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92"/>
      <c r="AS579" s="92"/>
      <c r="AT579" s="28"/>
      <c r="AU579" s="28"/>
      <c r="AV579" s="28"/>
      <c r="AW579" s="28"/>
    </row>
    <row r="580" spans="1:49" ht="12.7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92"/>
      <c r="AS580" s="92"/>
      <c r="AT580" s="28"/>
      <c r="AU580" s="28"/>
      <c r="AV580" s="28"/>
      <c r="AW580" s="28"/>
    </row>
    <row r="581" spans="1:49" ht="12.7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92"/>
      <c r="AS581" s="92"/>
      <c r="AT581" s="28"/>
      <c r="AU581" s="28"/>
      <c r="AV581" s="28"/>
      <c r="AW581" s="28"/>
    </row>
    <row r="582" spans="1:49" ht="12.7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92"/>
      <c r="AS582" s="92"/>
      <c r="AT582" s="28"/>
      <c r="AU582" s="28"/>
      <c r="AV582" s="28"/>
      <c r="AW582" s="28"/>
    </row>
    <row r="583" spans="1:49" ht="12.7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92"/>
      <c r="AS583" s="92"/>
      <c r="AT583" s="28"/>
      <c r="AU583" s="28"/>
      <c r="AV583" s="28"/>
      <c r="AW583" s="28"/>
    </row>
    <row r="584" spans="1:49" ht="12.7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92"/>
      <c r="AS584" s="92"/>
      <c r="AT584" s="28"/>
      <c r="AU584" s="28"/>
      <c r="AV584" s="28"/>
      <c r="AW584" s="28"/>
    </row>
    <row r="585" spans="1:49" ht="12.7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92"/>
      <c r="AS585" s="92"/>
      <c r="AT585" s="28"/>
      <c r="AU585" s="28"/>
      <c r="AV585" s="28"/>
      <c r="AW585" s="28"/>
    </row>
    <row r="586" spans="1:49" ht="12.7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92"/>
      <c r="AS586" s="92"/>
      <c r="AT586" s="28"/>
      <c r="AU586" s="28"/>
      <c r="AV586" s="28"/>
      <c r="AW586" s="28"/>
    </row>
    <row r="587" spans="1:49" ht="12.7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92"/>
      <c r="AS587" s="92"/>
      <c r="AT587" s="28"/>
      <c r="AU587" s="28"/>
      <c r="AV587" s="28"/>
      <c r="AW587" s="28"/>
    </row>
    <row r="588" spans="1:49" ht="12.7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92"/>
      <c r="AS588" s="92"/>
      <c r="AT588" s="28"/>
      <c r="AU588" s="28"/>
      <c r="AV588" s="28"/>
      <c r="AW588" s="28"/>
    </row>
    <row r="589" spans="1:49" ht="12.7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92"/>
      <c r="AS589" s="92"/>
      <c r="AT589" s="28"/>
      <c r="AU589" s="28"/>
      <c r="AV589" s="28"/>
      <c r="AW589" s="28"/>
    </row>
    <row r="590" spans="1:49" ht="12.7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92"/>
      <c r="AS590" s="92"/>
      <c r="AT590" s="28"/>
      <c r="AU590" s="28"/>
      <c r="AV590" s="28"/>
      <c r="AW590" s="28"/>
    </row>
    <row r="591" spans="1:49" ht="12.7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92"/>
      <c r="AS591" s="92"/>
      <c r="AT591" s="28"/>
      <c r="AU591" s="28"/>
      <c r="AV591" s="28"/>
      <c r="AW591" s="28"/>
    </row>
    <row r="592" spans="1:49" ht="12.7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92"/>
      <c r="AS592" s="92"/>
      <c r="AT592" s="28"/>
      <c r="AU592" s="28"/>
      <c r="AV592" s="28"/>
      <c r="AW592" s="28"/>
    </row>
    <row r="593" spans="1:49" ht="12.7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92"/>
      <c r="AS593" s="92"/>
      <c r="AT593" s="28"/>
      <c r="AU593" s="28"/>
      <c r="AV593" s="28"/>
      <c r="AW593" s="28"/>
    </row>
    <row r="594" spans="1:49" ht="12.7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92"/>
      <c r="AS594" s="92"/>
      <c r="AT594" s="28"/>
      <c r="AU594" s="28"/>
      <c r="AV594" s="28"/>
      <c r="AW594" s="28"/>
    </row>
    <row r="595" spans="1:49" ht="12.7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92"/>
      <c r="AS595" s="92"/>
      <c r="AT595" s="28"/>
      <c r="AU595" s="28"/>
      <c r="AV595" s="28"/>
      <c r="AW595" s="28"/>
    </row>
    <row r="596" spans="1:49" ht="12.7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92"/>
      <c r="AS596" s="92"/>
      <c r="AT596" s="28"/>
      <c r="AU596" s="28"/>
      <c r="AV596" s="28"/>
      <c r="AW596" s="28"/>
    </row>
    <row r="597" spans="1:49" ht="12.7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92"/>
      <c r="AS597" s="92"/>
      <c r="AT597" s="28"/>
      <c r="AU597" s="28"/>
      <c r="AV597" s="28"/>
      <c r="AW597" s="28"/>
    </row>
    <row r="598" spans="1:49" ht="12.7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92"/>
      <c r="AS598" s="92"/>
      <c r="AT598" s="28"/>
      <c r="AU598" s="28"/>
      <c r="AV598" s="28"/>
      <c r="AW598" s="28"/>
    </row>
    <row r="599" spans="1:49" ht="12.7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92"/>
      <c r="AS599" s="92"/>
      <c r="AT599" s="28"/>
      <c r="AU599" s="28"/>
      <c r="AV599" s="28"/>
      <c r="AW599" s="28"/>
    </row>
    <row r="600" spans="1:49" ht="12.7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92"/>
      <c r="AS600" s="92"/>
      <c r="AT600" s="28"/>
      <c r="AU600" s="28"/>
      <c r="AV600" s="28"/>
      <c r="AW600" s="28"/>
    </row>
    <row r="601" spans="1:49" ht="12.7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92"/>
      <c r="AS601" s="92"/>
      <c r="AT601" s="28"/>
      <c r="AU601" s="28"/>
      <c r="AV601" s="28"/>
      <c r="AW601" s="28"/>
    </row>
    <row r="602" spans="1:49" ht="12.7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92"/>
      <c r="AS602" s="92"/>
      <c r="AT602" s="28"/>
      <c r="AU602" s="28"/>
      <c r="AV602" s="28"/>
      <c r="AW602" s="28"/>
    </row>
    <row r="603" spans="1:49" ht="12.7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92"/>
      <c r="AS603" s="92"/>
      <c r="AT603" s="28"/>
      <c r="AU603" s="28"/>
      <c r="AV603" s="28"/>
      <c r="AW603" s="28"/>
    </row>
    <row r="604" spans="1:49" ht="12.7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92"/>
      <c r="AS604" s="92"/>
      <c r="AT604" s="28"/>
      <c r="AU604" s="28"/>
      <c r="AV604" s="28"/>
      <c r="AW604" s="28"/>
    </row>
    <row r="605" spans="1:49" ht="12.7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92"/>
      <c r="AS605" s="92"/>
      <c r="AT605" s="28"/>
      <c r="AU605" s="28"/>
      <c r="AV605" s="28"/>
      <c r="AW605" s="28"/>
    </row>
    <row r="606" spans="1:49" ht="12.7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92"/>
      <c r="AS606" s="92"/>
      <c r="AT606" s="28"/>
      <c r="AU606" s="28"/>
      <c r="AV606" s="28"/>
      <c r="AW606" s="28"/>
    </row>
    <row r="607" spans="1:49" ht="12.7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92"/>
      <c r="AS607" s="92"/>
      <c r="AT607" s="28"/>
      <c r="AU607" s="28"/>
      <c r="AV607" s="28"/>
      <c r="AW607" s="28"/>
    </row>
    <row r="608" spans="1:49" ht="12.7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92"/>
      <c r="AS608" s="92"/>
      <c r="AT608" s="28"/>
      <c r="AU608" s="28"/>
      <c r="AV608" s="28"/>
      <c r="AW608" s="28"/>
    </row>
    <row r="609" spans="1:49" ht="12.7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92"/>
      <c r="AS609" s="92"/>
      <c r="AT609" s="28"/>
      <c r="AU609" s="28"/>
      <c r="AV609" s="28"/>
      <c r="AW609" s="28"/>
    </row>
    <row r="610" spans="1:49" ht="12.7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92"/>
      <c r="AS610" s="92"/>
      <c r="AT610" s="28"/>
      <c r="AU610" s="28"/>
      <c r="AV610" s="28"/>
      <c r="AW610" s="28"/>
    </row>
    <row r="611" spans="1:49" ht="12.7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92"/>
      <c r="AS611" s="92"/>
      <c r="AT611" s="28"/>
      <c r="AU611" s="28"/>
      <c r="AV611" s="28"/>
      <c r="AW611" s="28"/>
    </row>
    <row r="612" spans="1:49" ht="12.7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92"/>
      <c r="AS612" s="92"/>
      <c r="AT612" s="28"/>
      <c r="AU612" s="28"/>
      <c r="AV612" s="28"/>
      <c r="AW612" s="28"/>
    </row>
    <row r="613" spans="1:49" ht="12.7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92"/>
      <c r="AS613" s="92"/>
      <c r="AT613" s="28"/>
      <c r="AU613" s="28"/>
      <c r="AV613" s="28"/>
      <c r="AW613" s="28"/>
    </row>
    <row r="614" spans="1:49" ht="12.7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92"/>
      <c r="AS614" s="92"/>
      <c r="AT614" s="28"/>
      <c r="AU614" s="28"/>
      <c r="AV614" s="28"/>
      <c r="AW614" s="28"/>
    </row>
    <row r="615" spans="1:49" ht="12.7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92"/>
      <c r="AS615" s="92"/>
      <c r="AT615" s="28"/>
      <c r="AU615" s="28"/>
      <c r="AV615" s="28"/>
      <c r="AW615" s="28"/>
    </row>
    <row r="616" spans="1:49" ht="12.7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92"/>
      <c r="AS616" s="92"/>
      <c r="AT616" s="28"/>
      <c r="AU616" s="28"/>
      <c r="AV616" s="28"/>
      <c r="AW616" s="28"/>
    </row>
    <row r="617" spans="1:49" ht="12.7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92"/>
      <c r="AS617" s="92"/>
      <c r="AT617" s="28"/>
      <c r="AU617" s="28"/>
      <c r="AV617" s="28"/>
      <c r="AW617" s="28"/>
    </row>
    <row r="618" spans="1:49" ht="12.7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92"/>
      <c r="AS618" s="92"/>
      <c r="AT618" s="28"/>
      <c r="AU618" s="28"/>
      <c r="AV618" s="28"/>
      <c r="AW618" s="28"/>
    </row>
    <row r="619" spans="1:49" ht="12.7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92"/>
      <c r="AS619" s="92"/>
      <c r="AT619" s="28"/>
      <c r="AU619" s="28"/>
      <c r="AV619" s="28"/>
      <c r="AW619" s="28"/>
    </row>
    <row r="620" spans="1:49" ht="12.7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92"/>
      <c r="AS620" s="92"/>
      <c r="AT620" s="28"/>
      <c r="AU620" s="28"/>
      <c r="AV620" s="28"/>
      <c r="AW620" s="28"/>
    </row>
    <row r="621" spans="1:49" ht="12.7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92"/>
      <c r="AS621" s="92"/>
      <c r="AT621" s="28"/>
      <c r="AU621" s="28"/>
      <c r="AV621" s="28"/>
      <c r="AW621" s="28"/>
    </row>
    <row r="622" spans="1:49" ht="12.7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92"/>
      <c r="AS622" s="92"/>
      <c r="AT622" s="28"/>
      <c r="AU622" s="28"/>
      <c r="AV622" s="28"/>
      <c r="AW622" s="28"/>
    </row>
    <row r="623" spans="1:49" ht="12.7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92"/>
      <c r="AS623" s="92"/>
      <c r="AT623" s="28"/>
      <c r="AU623" s="28"/>
      <c r="AV623" s="28"/>
      <c r="AW623" s="28"/>
    </row>
    <row r="624" spans="1:49" ht="12.7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92"/>
      <c r="AS624" s="92"/>
      <c r="AT624" s="28"/>
      <c r="AU624" s="28"/>
      <c r="AV624" s="28"/>
      <c r="AW624" s="28"/>
    </row>
    <row r="625" spans="1:49" ht="12.7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92"/>
      <c r="AS625" s="92"/>
      <c r="AT625" s="28"/>
      <c r="AU625" s="28"/>
      <c r="AV625" s="28"/>
      <c r="AW625" s="28"/>
    </row>
    <row r="626" spans="1:49" ht="12.7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92"/>
      <c r="AS626" s="92"/>
      <c r="AT626" s="28"/>
      <c r="AU626" s="28"/>
      <c r="AV626" s="28"/>
      <c r="AW626" s="28"/>
    </row>
    <row r="627" spans="1:49" ht="12.7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92"/>
      <c r="AS627" s="92"/>
      <c r="AT627" s="28"/>
      <c r="AU627" s="28"/>
      <c r="AV627" s="28"/>
      <c r="AW627" s="28"/>
    </row>
    <row r="628" spans="1:49" ht="12.7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92"/>
      <c r="AS628" s="92"/>
      <c r="AT628" s="28"/>
      <c r="AU628" s="28"/>
      <c r="AV628" s="28"/>
      <c r="AW628" s="28"/>
    </row>
    <row r="629" spans="1:49" ht="12.7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92"/>
      <c r="AS629" s="92"/>
      <c r="AT629" s="28"/>
      <c r="AU629" s="28"/>
      <c r="AV629" s="28"/>
      <c r="AW629" s="28"/>
    </row>
    <row r="630" spans="1:49" ht="12.7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92"/>
      <c r="AS630" s="92"/>
      <c r="AT630" s="28"/>
      <c r="AU630" s="28"/>
      <c r="AV630" s="28"/>
      <c r="AW630" s="28"/>
    </row>
    <row r="631" spans="1:49" ht="12.7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92"/>
      <c r="AS631" s="92"/>
      <c r="AT631" s="28"/>
      <c r="AU631" s="28"/>
      <c r="AV631" s="28"/>
      <c r="AW631" s="28"/>
    </row>
    <row r="632" spans="1:49" ht="12.7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92"/>
      <c r="AS632" s="92"/>
      <c r="AT632" s="28"/>
      <c r="AU632" s="28"/>
      <c r="AV632" s="28"/>
      <c r="AW632" s="28"/>
    </row>
    <row r="633" spans="1:49" ht="12.7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92"/>
      <c r="AS633" s="92"/>
      <c r="AT633" s="28"/>
      <c r="AU633" s="28"/>
      <c r="AV633" s="28"/>
      <c r="AW633" s="28"/>
    </row>
    <row r="634" spans="1:49" ht="12.7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92"/>
      <c r="AS634" s="92"/>
      <c r="AT634" s="28"/>
      <c r="AU634" s="28"/>
      <c r="AV634" s="28"/>
      <c r="AW634" s="28"/>
    </row>
    <row r="635" spans="1:49" ht="12.7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92"/>
      <c r="AS635" s="92"/>
      <c r="AT635" s="28"/>
      <c r="AU635" s="28"/>
      <c r="AV635" s="28"/>
      <c r="AW635" s="28"/>
    </row>
    <row r="636" spans="1:49" ht="12.7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92"/>
      <c r="AS636" s="92"/>
      <c r="AT636" s="28"/>
      <c r="AU636" s="28"/>
      <c r="AV636" s="28"/>
      <c r="AW636" s="28"/>
    </row>
    <row r="637" spans="1:49" ht="12.7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92"/>
      <c r="AS637" s="92"/>
      <c r="AT637" s="28"/>
      <c r="AU637" s="28"/>
      <c r="AV637" s="28"/>
      <c r="AW637" s="28"/>
    </row>
    <row r="638" spans="1:49" ht="12.7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92"/>
      <c r="AS638" s="92"/>
      <c r="AT638" s="28"/>
      <c r="AU638" s="28"/>
      <c r="AV638" s="28"/>
      <c r="AW638" s="28"/>
    </row>
    <row r="639" spans="1:49" ht="12.7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92"/>
      <c r="AS639" s="92"/>
      <c r="AT639" s="28"/>
      <c r="AU639" s="28"/>
      <c r="AV639" s="28"/>
      <c r="AW639" s="28"/>
    </row>
    <row r="640" spans="1:49" ht="12.7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92"/>
      <c r="AS640" s="92"/>
      <c r="AT640" s="28"/>
      <c r="AU640" s="28"/>
      <c r="AV640" s="28"/>
      <c r="AW640" s="28"/>
    </row>
    <row r="641" spans="1:49" ht="12.7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92"/>
      <c r="AS641" s="92"/>
      <c r="AT641" s="28"/>
      <c r="AU641" s="28"/>
      <c r="AV641" s="28"/>
      <c r="AW641" s="28"/>
    </row>
    <row r="642" spans="1:49" ht="12.7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92"/>
      <c r="AS642" s="92"/>
      <c r="AT642" s="28"/>
      <c r="AU642" s="28"/>
      <c r="AV642" s="28"/>
      <c r="AW642" s="28"/>
    </row>
    <row r="643" spans="1:49" ht="12.7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92"/>
      <c r="AS643" s="92"/>
      <c r="AT643" s="28"/>
      <c r="AU643" s="28"/>
      <c r="AV643" s="28"/>
      <c r="AW643" s="28"/>
    </row>
    <row r="644" spans="1:49" ht="12.7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92"/>
      <c r="AS644" s="92"/>
      <c r="AT644" s="28"/>
      <c r="AU644" s="28"/>
      <c r="AV644" s="28"/>
      <c r="AW644" s="28"/>
    </row>
    <row r="645" spans="1:49" ht="12.7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92"/>
      <c r="AS645" s="92"/>
      <c r="AT645" s="28"/>
      <c r="AU645" s="28"/>
      <c r="AV645" s="28"/>
      <c r="AW645" s="28"/>
    </row>
    <row r="646" spans="1:49" ht="12.7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92"/>
      <c r="AS646" s="92"/>
      <c r="AT646" s="28"/>
      <c r="AU646" s="28"/>
      <c r="AV646" s="28"/>
      <c r="AW646" s="28"/>
    </row>
    <row r="647" spans="1:49" ht="12.7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92"/>
      <c r="AS647" s="92"/>
      <c r="AT647" s="28"/>
      <c r="AU647" s="28"/>
      <c r="AV647" s="28"/>
      <c r="AW647" s="28"/>
    </row>
    <row r="648" spans="1:49" ht="12.7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92"/>
      <c r="AS648" s="92"/>
      <c r="AT648" s="28"/>
      <c r="AU648" s="28"/>
      <c r="AV648" s="28"/>
      <c r="AW648" s="28"/>
    </row>
    <row r="649" spans="1:49" ht="12.7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92"/>
      <c r="AS649" s="92"/>
      <c r="AT649" s="28"/>
      <c r="AU649" s="28"/>
      <c r="AV649" s="28"/>
      <c r="AW649" s="28"/>
    </row>
    <row r="650" spans="1:49" ht="12.7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92"/>
      <c r="AS650" s="92"/>
      <c r="AT650" s="28"/>
      <c r="AU650" s="28"/>
      <c r="AV650" s="28"/>
      <c r="AW650" s="28"/>
    </row>
    <row r="651" spans="1:49" ht="12.7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92"/>
      <c r="AS651" s="92"/>
      <c r="AT651" s="28"/>
      <c r="AU651" s="28"/>
      <c r="AV651" s="28"/>
      <c r="AW651" s="28"/>
    </row>
    <row r="652" spans="1:49" ht="12.7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92"/>
      <c r="AS652" s="92"/>
      <c r="AT652" s="28"/>
      <c r="AU652" s="28"/>
      <c r="AV652" s="28"/>
      <c r="AW652" s="28"/>
    </row>
    <row r="653" spans="1:49" ht="12.7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92"/>
      <c r="AS653" s="92"/>
      <c r="AT653" s="28"/>
      <c r="AU653" s="28"/>
      <c r="AV653" s="28"/>
      <c r="AW653" s="28"/>
    </row>
    <row r="654" spans="1:49" ht="12.7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92"/>
      <c r="AS654" s="92"/>
      <c r="AT654" s="28"/>
      <c r="AU654" s="28"/>
      <c r="AV654" s="28"/>
      <c r="AW654" s="28"/>
    </row>
    <row r="655" spans="1:49" ht="12.7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92"/>
      <c r="AS655" s="92"/>
      <c r="AT655" s="28"/>
      <c r="AU655" s="28"/>
      <c r="AV655" s="28"/>
      <c r="AW655" s="28"/>
    </row>
    <row r="656" spans="1:49" ht="12.7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92"/>
      <c r="AS656" s="92"/>
      <c r="AT656" s="28"/>
      <c r="AU656" s="28"/>
      <c r="AV656" s="28"/>
      <c r="AW656" s="28"/>
    </row>
    <row r="657" spans="1:49" ht="12.7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92"/>
      <c r="AS657" s="92"/>
      <c r="AT657" s="28"/>
      <c r="AU657" s="28"/>
      <c r="AV657" s="28"/>
      <c r="AW657" s="28"/>
    </row>
    <row r="658" spans="1:49" ht="12.7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92"/>
      <c r="AS658" s="92"/>
      <c r="AT658" s="28"/>
      <c r="AU658" s="28"/>
      <c r="AV658" s="28"/>
      <c r="AW658" s="28"/>
    </row>
    <row r="659" spans="1:49" ht="12.7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92"/>
      <c r="AS659" s="92"/>
      <c r="AT659" s="28"/>
      <c r="AU659" s="28"/>
      <c r="AV659" s="28"/>
      <c r="AW659" s="28"/>
    </row>
    <row r="660" spans="1:49" ht="12.7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92"/>
      <c r="AS660" s="92"/>
      <c r="AT660" s="28"/>
      <c r="AU660" s="28"/>
      <c r="AV660" s="28"/>
      <c r="AW660" s="28"/>
    </row>
    <row r="661" spans="1:49" ht="12.7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92"/>
      <c r="AS661" s="92"/>
      <c r="AT661" s="28"/>
      <c r="AU661" s="28"/>
      <c r="AV661" s="28"/>
      <c r="AW661" s="28"/>
    </row>
    <row r="662" spans="1:49" ht="12.7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92"/>
      <c r="AS662" s="92"/>
      <c r="AT662" s="28"/>
      <c r="AU662" s="28"/>
      <c r="AV662" s="28"/>
      <c r="AW662" s="28"/>
    </row>
    <row r="663" spans="1:49" ht="12.7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92"/>
      <c r="AS663" s="92"/>
      <c r="AT663" s="28"/>
      <c r="AU663" s="28"/>
      <c r="AV663" s="28"/>
      <c r="AW663" s="28"/>
    </row>
    <row r="664" spans="1:49" ht="12.7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92"/>
      <c r="AS664" s="92"/>
      <c r="AT664" s="28"/>
      <c r="AU664" s="28"/>
      <c r="AV664" s="28"/>
      <c r="AW664" s="28"/>
    </row>
    <row r="665" spans="1:49" ht="12.7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92"/>
      <c r="AS665" s="92"/>
      <c r="AT665" s="28"/>
      <c r="AU665" s="28"/>
      <c r="AV665" s="28"/>
      <c r="AW665" s="28"/>
    </row>
    <row r="666" spans="1:49" ht="12.7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92"/>
      <c r="AS666" s="92"/>
      <c r="AT666" s="28"/>
      <c r="AU666" s="28"/>
      <c r="AV666" s="28"/>
      <c r="AW666" s="28"/>
    </row>
    <row r="667" spans="1:49" ht="12.7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92"/>
      <c r="AS667" s="92"/>
      <c r="AT667" s="28"/>
      <c r="AU667" s="28"/>
      <c r="AV667" s="28"/>
      <c r="AW667" s="28"/>
    </row>
    <row r="668" spans="1:49" ht="12.7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92"/>
      <c r="AS668" s="92"/>
      <c r="AT668" s="28"/>
      <c r="AU668" s="28"/>
      <c r="AV668" s="28"/>
      <c r="AW668" s="28"/>
    </row>
    <row r="669" spans="1:49" ht="12.7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92"/>
      <c r="AS669" s="92"/>
      <c r="AT669" s="28"/>
      <c r="AU669" s="28"/>
      <c r="AV669" s="28"/>
      <c r="AW669" s="28"/>
    </row>
    <row r="670" spans="1:49" ht="12.7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92"/>
      <c r="AS670" s="92"/>
      <c r="AT670" s="28"/>
      <c r="AU670" s="28"/>
      <c r="AV670" s="28"/>
      <c r="AW670" s="28"/>
    </row>
    <row r="671" spans="1:49" ht="12.7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92"/>
      <c r="AS671" s="92"/>
      <c r="AT671" s="28"/>
      <c r="AU671" s="28"/>
      <c r="AV671" s="28"/>
      <c r="AW671" s="28"/>
    </row>
    <row r="672" spans="1:49" ht="12.7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92"/>
      <c r="AS672" s="92"/>
      <c r="AT672" s="28"/>
      <c r="AU672" s="28"/>
      <c r="AV672" s="28"/>
      <c r="AW672" s="28"/>
    </row>
    <row r="673" spans="1:49" ht="12.7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92"/>
      <c r="AS673" s="92"/>
      <c r="AT673" s="28"/>
      <c r="AU673" s="28"/>
      <c r="AV673" s="28"/>
      <c r="AW673" s="28"/>
    </row>
    <row r="674" spans="1:49" ht="12.7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92"/>
      <c r="AS674" s="92"/>
      <c r="AT674" s="28"/>
      <c r="AU674" s="28"/>
      <c r="AV674" s="28"/>
      <c r="AW674" s="28"/>
    </row>
    <row r="675" spans="1:49" ht="12.7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92"/>
      <c r="AS675" s="92"/>
      <c r="AT675" s="28"/>
      <c r="AU675" s="28"/>
      <c r="AV675" s="28"/>
      <c r="AW675" s="28"/>
    </row>
    <row r="676" spans="1:49" ht="12.7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92"/>
      <c r="AS676" s="92"/>
      <c r="AT676" s="28"/>
      <c r="AU676" s="28"/>
      <c r="AV676" s="28"/>
      <c r="AW676" s="28"/>
    </row>
    <row r="677" spans="1:49" ht="12.7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92"/>
      <c r="AS677" s="92"/>
      <c r="AT677" s="28"/>
      <c r="AU677" s="28"/>
      <c r="AV677" s="28"/>
      <c r="AW677" s="28"/>
    </row>
    <row r="678" spans="1:49" ht="12.7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92"/>
      <c r="AS678" s="92"/>
      <c r="AT678" s="28"/>
      <c r="AU678" s="28"/>
      <c r="AV678" s="28"/>
      <c r="AW678" s="28"/>
    </row>
    <row r="679" spans="1:49" ht="12.7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92"/>
      <c r="AS679" s="92"/>
      <c r="AT679" s="28"/>
      <c r="AU679" s="28"/>
      <c r="AV679" s="28"/>
      <c r="AW679" s="28"/>
    </row>
    <row r="680" spans="1:49" ht="12.7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92"/>
      <c r="AS680" s="92"/>
      <c r="AT680" s="28"/>
      <c r="AU680" s="28"/>
      <c r="AV680" s="28"/>
      <c r="AW680" s="28"/>
    </row>
    <row r="681" spans="1:49" ht="12.7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92"/>
      <c r="AS681" s="92"/>
      <c r="AT681" s="28"/>
      <c r="AU681" s="28"/>
      <c r="AV681" s="28"/>
      <c r="AW681" s="28"/>
    </row>
    <row r="682" spans="1:49" ht="12.7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92"/>
      <c r="AS682" s="92"/>
      <c r="AT682" s="28"/>
      <c r="AU682" s="28"/>
      <c r="AV682" s="28"/>
      <c r="AW682" s="28"/>
    </row>
    <row r="683" spans="1:49" ht="12.7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92"/>
      <c r="AS683" s="92"/>
      <c r="AT683" s="28"/>
      <c r="AU683" s="28"/>
      <c r="AV683" s="28"/>
      <c r="AW683" s="28"/>
    </row>
    <row r="684" spans="1:49" ht="12.7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92"/>
      <c r="AS684" s="92"/>
      <c r="AT684" s="28"/>
      <c r="AU684" s="28"/>
      <c r="AV684" s="28"/>
      <c r="AW684" s="28"/>
    </row>
    <row r="685" spans="1:49" ht="12.7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92"/>
      <c r="AS685" s="92"/>
      <c r="AT685" s="28"/>
      <c r="AU685" s="28"/>
      <c r="AV685" s="28"/>
      <c r="AW685" s="28"/>
    </row>
    <row r="686" spans="1:49" ht="12.7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92"/>
      <c r="AS686" s="92"/>
      <c r="AT686" s="28"/>
      <c r="AU686" s="28"/>
      <c r="AV686" s="28"/>
      <c r="AW686" s="28"/>
    </row>
    <row r="687" spans="1:49" ht="12.7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92"/>
      <c r="AS687" s="92"/>
      <c r="AT687" s="28"/>
      <c r="AU687" s="28"/>
      <c r="AV687" s="28"/>
      <c r="AW687" s="28"/>
    </row>
    <row r="688" spans="1:49" ht="12.7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92"/>
      <c r="AS688" s="92"/>
      <c r="AT688" s="28"/>
      <c r="AU688" s="28"/>
      <c r="AV688" s="28"/>
      <c r="AW688" s="28"/>
    </row>
    <row r="689" spans="1:49" ht="12.7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92"/>
      <c r="AS689" s="92"/>
      <c r="AT689" s="28"/>
      <c r="AU689" s="28"/>
      <c r="AV689" s="28"/>
      <c r="AW689" s="28"/>
    </row>
    <row r="690" spans="1:49" ht="12.7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92"/>
      <c r="AS690" s="92"/>
      <c r="AT690" s="28"/>
      <c r="AU690" s="28"/>
      <c r="AV690" s="28"/>
      <c r="AW690" s="28"/>
    </row>
    <row r="691" spans="1:49" ht="12.7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92"/>
      <c r="AS691" s="92"/>
      <c r="AT691" s="28"/>
      <c r="AU691" s="28"/>
      <c r="AV691" s="28"/>
      <c r="AW691" s="28"/>
    </row>
    <row r="692" spans="1:49" ht="12.7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92"/>
      <c r="AS692" s="92"/>
      <c r="AT692" s="28"/>
      <c r="AU692" s="28"/>
      <c r="AV692" s="28"/>
      <c r="AW692" s="28"/>
    </row>
    <row r="693" spans="1:49" ht="12.7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92"/>
      <c r="AS693" s="92"/>
      <c r="AT693" s="28"/>
      <c r="AU693" s="28"/>
      <c r="AV693" s="28"/>
      <c r="AW693" s="28"/>
    </row>
    <row r="694" spans="1:49" ht="12.7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92"/>
      <c r="AS694" s="92"/>
      <c r="AT694" s="28"/>
      <c r="AU694" s="28"/>
      <c r="AV694" s="28"/>
      <c r="AW694" s="28"/>
    </row>
    <row r="695" spans="1:49" ht="12.7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92"/>
      <c r="AS695" s="92"/>
      <c r="AT695" s="28"/>
      <c r="AU695" s="28"/>
      <c r="AV695" s="28"/>
      <c r="AW695" s="28"/>
    </row>
    <row r="696" spans="1:49" ht="12.7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92"/>
      <c r="AS696" s="92"/>
      <c r="AT696" s="28"/>
      <c r="AU696" s="28"/>
      <c r="AV696" s="28"/>
      <c r="AW696" s="28"/>
    </row>
    <row r="697" spans="1:49" ht="12.7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92"/>
      <c r="AS697" s="92"/>
      <c r="AT697" s="28"/>
      <c r="AU697" s="28"/>
      <c r="AV697" s="28"/>
      <c r="AW697" s="28"/>
    </row>
    <row r="698" spans="1:49" ht="12.7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92"/>
      <c r="AS698" s="92"/>
      <c r="AT698" s="28"/>
      <c r="AU698" s="28"/>
      <c r="AV698" s="28"/>
      <c r="AW698" s="28"/>
    </row>
    <row r="699" spans="1:49" ht="12.7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92"/>
      <c r="AS699" s="92"/>
      <c r="AT699" s="28"/>
      <c r="AU699" s="28"/>
      <c r="AV699" s="28"/>
      <c r="AW699" s="28"/>
    </row>
    <row r="700" spans="1:49" ht="12.7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92"/>
      <c r="AS700" s="92"/>
      <c r="AT700" s="28"/>
      <c r="AU700" s="28"/>
      <c r="AV700" s="28"/>
      <c r="AW700" s="28"/>
    </row>
    <row r="701" spans="1:49" ht="12.7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92"/>
      <c r="AS701" s="92"/>
      <c r="AT701" s="28"/>
      <c r="AU701" s="28"/>
      <c r="AV701" s="28"/>
      <c r="AW701" s="28"/>
    </row>
    <row r="702" spans="1:49" ht="12.7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92"/>
      <c r="AS702" s="92"/>
      <c r="AT702" s="28"/>
      <c r="AU702" s="28"/>
      <c r="AV702" s="28"/>
      <c r="AW702" s="28"/>
    </row>
    <row r="703" spans="1:49" ht="12.7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92"/>
      <c r="AS703" s="92"/>
      <c r="AT703" s="28"/>
      <c r="AU703" s="28"/>
      <c r="AV703" s="28"/>
      <c r="AW703" s="28"/>
    </row>
    <row r="704" spans="1:49" ht="12.7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92"/>
      <c r="AS704" s="92"/>
      <c r="AT704" s="28"/>
      <c r="AU704" s="28"/>
      <c r="AV704" s="28"/>
      <c r="AW704" s="28"/>
    </row>
    <row r="705" spans="1:49" ht="12.7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92"/>
      <c r="AS705" s="92"/>
      <c r="AT705" s="28"/>
      <c r="AU705" s="28"/>
      <c r="AV705" s="28"/>
      <c r="AW705" s="28"/>
    </row>
    <row r="706" spans="1:49" ht="12.7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92"/>
      <c r="AS706" s="92"/>
      <c r="AT706" s="28"/>
      <c r="AU706" s="28"/>
      <c r="AV706" s="28"/>
      <c r="AW706" s="28"/>
    </row>
    <row r="707" spans="1:49" ht="12.7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92"/>
      <c r="AS707" s="92"/>
      <c r="AT707" s="28"/>
      <c r="AU707" s="28"/>
      <c r="AV707" s="28"/>
      <c r="AW707" s="28"/>
    </row>
    <row r="708" spans="1:49" ht="12.7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92"/>
      <c r="AS708" s="92"/>
      <c r="AT708" s="28"/>
      <c r="AU708" s="28"/>
      <c r="AV708" s="28"/>
      <c r="AW708" s="28"/>
    </row>
    <row r="709" spans="1:49" ht="12.7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92"/>
      <c r="AS709" s="92"/>
      <c r="AT709" s="28"/>
      <c r="AU709" s="28"/>
      <c r="AV709" s="28"/>
      <c r="AW709" s="28"/>
    </row>
    <row r="710" spans="1:49" ht="12.7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92"/>
      <c r="AS710" s="92"/>
      <c r="AT710" s="28"/>
      <c r="AU710" s="28"/>
      <c r="AV710" s="28"/>
      <c r="AW710" s="28"/>
    </row>
    <row r="711" spans="1:49" ht="12.7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92"/>
      <c r="AS711" s="92"/>
      <c r="AT711" s="28"/>
      <c r="AU711" s="28"/>
      <c r="AV711" s="28"/>
      <c r="AW711" s="28"/>
    </row>
    <row r="712" spans="1:49" ht="12.7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92"/>
      <c r="AS712" s="92"/>
      <c r="AT712" s="28"/>
      <c r="AU712" s="28"/>
      <c r="AV712" s="28"/>
      <c r="AW712" s="28"/>
    </row>
    <row r="713" spans="1:49" ht="12.7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92"/>
      <c r="AS713" s="92"/>
      <c r="AT713" s="28"/>
      <c r="AU713" s="28"/>
      <c r="AV713" s="28"/>
      <c r="AW713" s="28"/>
    </row>
    <row r="714" spans="1:49" ht="12.7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92"/>
      <c r="AS714" s="92"/>
      <c r="AT714" s="28"/>
      <c r="AU714" s="28"/>
      <c r="AV714" s="28"/>
      <c r="AW714" s="28"/>
    </row>
    <row r="715" spans="1:49" ht="12.7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92"/>
      <c r="AS715" s="92"/>
      <c r="AT715" s="28"/>
      <c r="AU715" s="28"/>
      <c r="AV715" s="28"/>
      <c r="AW715" s="28"/>
    </row>
    <row r="716" spans="1:49" ht="12.7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92"/>
      <c r="AS716" s="92"/>
      <c r="AT716" s="28"/>
      <c r="AU716" s="28"/>
      <c r="AV716" s="28"/>
      <c r="AW716" s="28"/>
    </row>
    <row r="717" spans="1:49" ht="12.7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92"/>
      <c r="AS717" s="92"/>
      <c r="AT717" s="28"/>
      <c r="AU717" s="28"/>
      <c r="AV717" s="28"/>
      <c r="AW717" s="28"/>
    </row>
    <row r="718" spans="1:49" ht="12.7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92"/>
      <c r="AS718" s="92"/>
      <c r="AT718" s="28"/>
      <c r="AU718" s="28"/>
      <c r="AV718" s="28"/>
      <c r="AW718" s="28"/>
    </row>
    <row r="719" spans="1:49" ht="12.7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92"/>
      <c r="AS719" s="92"/>
      <c r="AT719" s="28"/>
      <c r="AU719" s="28"/>
      <c r="AV719" s="28"/>
      <c r="AW719" s="28"/>
    </row>
    <row r="720" spans="1:49" ht="12.7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92"/>
      <c r="AS720" s="92"/>
      <c r="AT720" s="28"/>
      <c r="AU720" s="28"/>
      <c r="AV720" s="28"/>
      <c r="AW720" s="28"/>
    </row>
    <row r="721" spans="1:49" ht="12.7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92"/>
      <c r="AS721" s="92"/>
      <c r="AT721" s="28"/>
      <c r="AU721" s="28"/>
      <c r="AV721" s="28"/>
      <c r="AW721" s="28"/>
    </row>
    <row r="722" spans="1:49" ht="12.7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92"/>
      <c r="AS722" s="92"/>
      <c r="AT722" s="28"/>
      <c r="AU722" s="28"/>
      <c r="AV722" s="28"/>
      <c r="AW722" s="28"/>
    </row>
    <row r="723" spans="1:49" ht="12.7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92"/>
      <c r="AS723" s="92"/>
      <c r="AT723" s="28"/>
      <c r="AU723" s="28"/>
      <c r="AV723" s="28"/>
      <c r="AW723" s="28"/>
    </row>
    <row r="724" spans="1:49" ht="12.7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92"/>
      <c r="AS724" s="92"/>
      <c r="AT724" s="28"/>
      <c r="AU724" s="28"/>
      <c r="AV724" s="28"/>
      <c r="AW724" s="28"/>
    </row>
    <row r="725" spans="1:49" ht="12.7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92"/>
      <c r="AS725" s="92"/>
      <c r="AT725" s="28"/>
      <c r="AU725" s="28"/>
      <c r="AV725" s="28"/>
      <c r="AW725" s="28"/>
    </row>
    <row r="726" spans="1:49" ht="12.7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92"/>
      <c r="AS726" s="92"/>
      <c r="AT726" s="28"/>
      <c r="AU726" s="28"/>
      <c r="AV726" s="28"/>
      <c r="AW726" s="28"/>
    </row>
    <row r="727" spans="1:49" ht="12.7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92"/>
      <c r="AS727" s="92"/>
      <c r="AT727" s="28"/>
      <c r="AU727" s="28"/>
      <c r="AV727" s="28"/>
      <c r="AW727" s="28"/>
    </row>
    <row r="728" spans="1:49" ht="12.7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92"/>
      <c r="AS728" s="92"/>
      <c r="AT728" s="28"/>
      <c r="AU728" s="28"/>
      <c r="AV728" s="28"/>
      <c r="AW728" s="28"/>
    </row>
    <row r="729" spans="1:49" ht="12.7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92"/>
      <c r="AS729" s="92"/>
      <c r="AT729" s="28"/>
      <c r="AU729" s="28"/>
      <c r="AV729" s="28"/>
      <c r="AW729" s="28"/>
    </row>
    <row r="730" spans="1:49" ht="12.7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92"/>
      <c r="AS730" s="92"/>
      <c r="AT730" s="28"/>
      <c r="AU730" s="28"/>
      <c r="AV730" s="28"/>
      <c r="AW730" s="28"/>
    </row>
    <row r="731" spans="1:49" ht="12.7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92"/>
      <c r="AS731" s="92"/>
      <c r="AT731" s="28"/>
      <c r="AU731" s="28"/>
      <c r="AV731" s="28"/>
      <c r="AW731" s="28"/>
    </row>
    <row r="732" spans="1:49" ht="12.7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92"/>
      <c r="AS732" s="92"/>
      <c r="AT732" s="28"/>
      <c r="AU732" s="28"/>
      <c r="AV732" s="28"/>
      <c r="AW732" s="28"/>
    </row>
    <row r="733" spans="1:49" ht="12.7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92"/>
      <c r="AS733" s="92"/>
      <c r="AT733" s="28"/>
      <c r="AU733" s="28"/>
      <c r="AV733" s="28"/>
      <c r="AW733" s="28"/>
    </row>
    <row r="734" spans="1:49" ht="12.7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92"/>
      <c r="AS734" s="92"/>
      <c r="AT734" s="28"/>
      <c r="AU734" s="28"/>
      <c r="AV734" s="28"/>
      <c r="AW734" s="28"/>
    </row>
    <row r="735" spans="1:49" ht="12.7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92"/>
      <c r="AS735" s="92"/>
      <c r="AT735" s="28"/>
      <c r="AU735" s="28"/>
      <c r="AV735" s="28"/>
      <c r="AW735" s="28"/>
    </row>
    <row r="736" spans="1:49" ht="12.7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92"/>
      <c r="AS736" s="92"/>
      <c r="AT736" s="28"/>
      <c r="AU736" s="28"/>
      <c r="AV736" s="28"/>
      <c r="AW736" s="28"/>
    </row>
    <row r="737" spans="1:49" ht="12.7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92"/>
      <c r="AS737" s="92"/>
      <c r="AT737" s="28"/>
      <c r="AU737" s="28"/>
      <c r="AV737" s="28"/>
      <c r="AW737" s="28"/>
    </row>
    <row r="738" spans="1:49" ht="12.7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92"/>
      <c r="AS738" s="92"/>
      <c r="AT738" s="28"/>
      <c r="AU738" s="28"/>
      <c r="AV738" s="28"/>
      <c r="AW738" s="28"/>
    </row>
    <row r="739" spans="1:49" ht="12.7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92"/>
      <c r="AS739" s="92"/>
      <c r="AT739" s="28"/>
      <c r="AU739" s="28"/>
      <c r="AV739" s="28"/>
      <c r="AW739" s="28"/>
    </row>
    <row r="740" spans="1:49" ht="12.7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92"/>
      <c r="AS740" s="92"/>
      <c r="AT740" s="28"/>
      <c r="AU740" s="28"/>
      <c r="AV740" s="28"/>
      <c r="AW740" s="28"/>
    </row>
    <row r="741" spans="1:49" ht="12.7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92"/>
      <c r="AS741" s="92"/>
      <c r="AT741" s="28"/>
      <c r="AU741" s="28"/>
      <c r="AV741" s="28"/>
      <c r="AW741" s="28"/>
    </row>
    <row r="742" spans="1:49" ht="12.7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92"/>
      <c r="AS742" s="92"/>
      <c r="AT742" s="28"/>
      <c r="AU742" s="28"/>
      <c r="AV742" s="28"/>
      <c r="AW742" s="28"/>
    </row>
    <row r="743" spans="1:49" ht="12.7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92"/>
      <c r="AS743" s="92"/>
      <c r="AT743" s="28"/>
      <c r="AU743" s="28"/>
      <c r="AV743" s="28"/>
      <c r="AW743" s="28"/>
    </row>
    <row r="744" spans="1:49" ht="12.7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92"/>
      <c r="AS744" s="92"/>
      <c r="AT744" s="28"/>
      <c r="AU744" s="28"/>
      <c r="AV744" s="28"/>
      <c r="AW744" s="28"/>
    </row>
    <row r="745" spans="1:49" ht="12.7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92"/>
      <c r="AS745" s="92"/>
      <c r="AT745" s="28"/>
      <c r="AU745" s="28"/>
      <c r="AV745" s="28"/>
      <c r="AW745" s="28"/>
    </row>
    <row r="746" spans="1:49" ht="12.7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92"/>
      <c r="AS746" s="92"/>
      <c r="AT746" s="28"/>
      <c r="AU746" s="28"/>
      <c r="AV746" s="28"/>
      <c r="AW746" s="28"/>
    </row>
    <row r="747" spans="1:49" ht="12.7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92"/>
      <c r="AS747" s="92"/>
      <c r="AT747" s="28"/>
      <c r="AU747" s="28"/>
      <c r="AV747" s="28"/>
      <c r="AW747" s="28"/>
    </row>
    <row r="748" spans="1:49" ht="12.7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92"/>
      <c r="AS748" s="92"/>
      <c r="AT748" s="28"/>
      <c r="AU748" s="28"/>
      <c r="AV748" s="28"/>
      <c r="AW748" s="28"/>
    </row>
    <row r="749" spans="1:49" ht="12.7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92"/>
      <c r="AS749" s="92"/>
      <c r="AT749" s="28"/>
      <c r="AU749" s="28"/>
      <c r="AV749" s="28"/>
      <c r="AW749" s="28"/>
    </row>
    <row r="750" spans="1:49" ht="12.7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92"/>
      <c r="AS750" s="92"/>
      <c r="AT750" s="28"/>
      <c r="AU750" s="28"/>
      <c r="AV750" s="28"/>
      <c r="AW750" s="28"/>
    </row>
    <row r="751" spans="1:49" ht="12.7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92"/>
      <c r="AS751" s="92"/>
      <c r="AT751" s="28"/>
      <c r="AU751" s="28"/>
      <c r="AV751" s="28"/>
      <c r="AW751" s="28"/>
    </row>
    <row r="752" spans="1:49" ht="12.7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92"/>
      <c r="AS752" s="92"/>
      <c r="AT752" s="28"/>
      <c r="AU752" s="28"/>
      <c r="AV752" s="28"/>
      <c r="AW752" s="28"/>
    </row>
    <row r="753" spans="1:49" ht="12.7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92"/>
      <c r="AS753" s="92"/>
      <c r="AT753" s="28"/>
      <c r="AU753" s="28"/>
      <c r="AV753" s="28"/>
      <c r="AW753" s="28"/>
    </row>
    <row r="754" spans="1:49" ht="12.7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92"/>
      <c r="AS754" s="92"/>
      <c r="AT754" s="28"/>
      <c r="AU754" s="28"/>
      <c r="AV754" s="28"/>
      <c r="AW754" s="28"/>
    </row>
    <row r="755" spans="1:49" ht="12.7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92"/>
      <c r="AS755" s="92"/>
      <c r="AT755" s="28"/>
      <c r="AU755" s="28"/>
      <c r="AV755" s="28"/>
      <c r="AW755" s="28"/>
    </row>
    <row r="756" spans="1:49" ht="12.7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92"/>
      <c r="AS756" s="92"/>
      <c r="AT756" s="28"/>
      <c r="AU756" s="28"/>
      <c r="AV756" s="28"/>
      <c r="AW756" s="28"/>
    </row>
    <row r="757" spans="1:49" ht="12.7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92"/>
      <c r="AS757" s="92"/>
      <c r="AT757" s="28"/>
      <c r="AU757" s="28"/>
      <c r="AV757" s="28"/>
      <c r="AW757" s="28"/>
    </row>
    <row r="758" spans="1:49" ht="12.7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92"/>
      <c r="AS758" s="92"/>
      <c r="AT758" s="28"/>
      <c r="AU758" s="28"/>
      <c r="AV758" s="28"/>
      <c r="AW758" s="28"/>
    </row>
    <row r="759" spans="1:49" ht="12.7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92"/>
      <c r="AS759" s="92"/>
      <c r="AT759" s="28"/>
      <c r="AU759" s="28"/>
      <c r="AV759" s="28"/>
      <c r="AW759" s="28"/>
    </row>
    <row r="760" spans="1:49" ht="12.7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92"/>
      <c r="AS760" s="92"/>
      <c r="AT760" s="28"/>
      <c r="AU760" s="28"/>
      <c r="AV760" s="28"/>
      <c r="AW760" s="28"/>
    </row>
    <row r="761" spans="1:49" ht="12.7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92"/>
      <c r="AS761" s="92"/>
      <c r="AT761" s="28"/>
      <c r="AU761" s="28"/>
      <c r="AV761" s="28"/>
      <c r="AW761" s="28"/>
    </row>
    <row r="762" spans="1:49" ht="12.7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92"/>
      <c r="AS762" s="92"/>
      <c r="AT762" s="28"/>
      <c r="AU762" s="28"/>
      <c r="AV762" s="28"/>
      <c r="AW762" s="28"/>
    </row>
    <row r="763" spans="1:49" ht="12.7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92"/>
      <c r="AS763" s="92"/>
      <c r="AT763" s="28"/>
      <c r="AU763" s="28"/>
      <c r="AV763" s="28"/>
      <c r="AW763" s="28"/>
    </row>
    <row r="764" spans="1:49" ht="12.7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92"/>
      <c r="AS764" s="92"/>
      <c r="AT764" s="28"/>
      <c r="AU764" s="28"/>
      <c r="AV764" s="28"/>
      <c r="AW764" s="28"/>
    </row>
    <row r="765" spans="1:49" ht="12.7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92"/>
      <c r="AS765" s="92"/>
      <c r="AT765" s="28"/>
      <c r="AU765" s="28"/>
      <c r="AV765" s="28"/>
      <c r="AW765" s="28"/>
    </row>
    <row r="766" spans="1:49" ht="12.7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92"/>
      <c r="AS766" s="92"/>
      <c r="AT766" s="28"/>
      <c r="AU766" s="28"/>
      <c r="AV766" s="28"/>
      <c r="AW766" s="28"/>
    </row>
    <row r="767" spans="1:49" ht="12.7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92"/>
      <c r="AS767" s="92"/>
      <c r="AT767" s="28"/>
      <c r="AU767" s="28"/>
      <c r="AV767" s="28"/>
      <c r="AW767" s="28"/>
    </row>
    <row r="768" spans="1:49" ht="12.7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92"/>
      <c r="AS768" s="92"/>
      <c r="AT768" s="28"/>
      <c r="AU768" s="28"/>
      <c r="AV768" s="28"/>
      <c r="AW768" s="28"/>
    </row>
    <row r="769" spans="1:49" ht="12.7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92"/>
      <c r="AS769" s="92"/>
      <c r="AT769" s="28"/>
      <c r="AU769" s="28"/>
      <c r="AV769" s="28"/>
      <c r="AW769" s="28"/>
    </row>
    <row r="770" spans="1:49" ht="12.7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92"/>
      <c r="AS770" s="92"/>
      <c r="AT770" s="28"/>
      <c r="AU770" s="28"/>
      <c r="AV770" s="28"/>
      <c r="AW770" s="28"/>
    </row>
    <row r="771" spans="1:49" ht="12.7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92"/>
      <c r="AS771" s="92"/>
      <c r="AT771" s="28"/>
      <c r="AU771" s="28"/>
      <c r="AV771" s="28"/>
      <c r="AW771" s="28"/>
    </row>
    <row r="772" spans="1:49" ht="12.7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92"/>
      <c r="AS772" s="92"/>
      <c r="AT772" s="28"/>
      <c r="AU772" s="28"/>
      <c r="AV772" s="28"/>
      <c r="AW772" s="28"/>
    </row>
    <row r="773" spans="1:49" ht="12.7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92"/>
      <c r="AS773" s="92"/>
      <c r="AT773" s="28"/>
      <c r="AU773" s="28"/>
      <c r="AV773" s="28"/>
      <c r="AW773" s="28"/>
    </row>
    <row r="774" spans="1:49" ht="12.7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92"/>
      <c r="AS774" s="92"/>
      <c r="AT774" s="28"/>
      <c r="AU774" s="28"/>
      <c r="AV774" s="28"/>
      <c r="AW774" s="28"/>
    </row>
    <row r="775" spans="1:49" ht="12.7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92"/>
      <c r="AS775" s="92"/>
      <c r="AT775" s="28"/>
      <c r="AU775" s="28"/>
      <c r="AV775" s="28"/>
      <c r="AW775" s="28"/>
    </row>
    <row r="776" spans="1:49" ht="12.7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92"/>
      <c r="AS776" s="92"/>
      <c r="AT776" s="28"/>
      <c r="AU776" s="28"/>
      <c r="AV776" s="28"/>
      <c r="AW776" s="28"/>
    </row>
    <row r="777" spans="1:49" ht="12.7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92"/>
      <c r="AS777" s="92"/>
      <c r="AT777" s="28"/>
      <c r="AU777" s="28"/>
      <c r="AV777" s="28"/>
      <c r="AW777" s="28"/>
    </row>
    <row r="778" spans="1:49" ht="12.7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92"/>
      <c r="AS778" s="92"/>
      <c r="AT778" s="28"/>
      <c r="AU778" s="28"/>
      <c r="AV778" s="28"/>
      <c r="AW778" s="28"/>
    </row>
    <row r="779" spans="1:49" ht="12.7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92"/>
      <c r="AS779" s="92"/>
      <c r="AT779" s="28"/>
      <c r="AU779" s="28"/>
      <c r="AV779" s="28"/>
      <c r="AW779" s="28"/>
    </row>
    <row r="780" spans="1:49" ht="12.7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92"/>
      <c r="AS780" s="92"/>
      <c r="AT780" s="28"/>
      <c r="AU780" s="28"/>
      <c r="AV780" s="28"/>
      <c r="AW780" s="28"/>
    </row>
    <row r="781" spans="1:49" ht="12.7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92"/>
      <c r="AS781" s="92"/>
      <c r="AT781" s="28"/>
      <c r="AU781" s="28"/>
      <c r="AV781" s="28"/>
      <c r="AW781" s="28"/>
    </row>
    <row r="782" spans="1:49" ht="12.7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92"/>
      <c r="AS782" s="92"/>
      <c r="AT782" s="28"/>
      <c r="AU782" s="28"/>
      <c r="AV782" s="28"/>
      <c r="AW782" s="28"/>
    </row>
    <row r="783" spans="1:49" ht="12.7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92"/>
      <c r="AS783" s="92"/>
      <c r="AT783" s="28"/>
      <c r="AU783" s="28"/>
      <c r="AV783" s="28"/>
      <c r="AW783" s="28"/>
    </row>
    <row r="784" spans="1:49" ht="12.7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92"/>
      <c r="AS784" s="92"/>
      <c r="AT784" s="28"/>
      <c r="AU784" s="28"/>
      <c r="AV784" s="28"/>
      <c r="AW784" s="28"/>
    </row>
    <row r="785" spans="1:49" ht="12.7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92"/>
      <c r="AS785" s="92"/>
      <c r="AT785" s="28"/>
      <c r="AU785" s="28"/>
      <c r="AV785" s="28"/>
      <c r="AW785" s="28"/>
    </row>
    <row r="786" spans="1:49" ht="12.7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92"/>
      <c r="AS786" s="92"/>
      <c r="AT786" s="28"/>
      <c r="AU786" s="28"/>
      <c r="AV786" s="28"/>
      <c r="AW786" s="28"/>
    </row>
    <row r="787" spans="1:49" ht="12.7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92"/>
      <c r="AS787" s="92"/>
      <c r="AT787" s="28"/>
      <c r="AU787" s="28"/>
      <c r="AV787" s="28"/>
      <c r="AW787" s="28"/>
    </row>
    <row r="788" spans="1:49" ht="12.7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92"/>
      <c r="AS788" s="92"/>
      <c r="AT788" s="28"/>
      <c r="AU788" s="28"/>
      <c r="AV788" s="28"/>
      <c r="AW788" s="28"/>
    </row>
    <row r="789" spans="1:49" ht="12.7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92"/>
      <c r="AS789" s="92"/>
      <c r="AT789" s="28"/>
      <c r="AU789" s="28"/>
      <c r="AV789" s="28"/>
      <c r="AW789" s="28"/>
    </row>
    <row r="790" spans="1:49" ht="12.7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92"/>
      <c r="AS790" s="92"/>
      <c r="AT790" s="28"/>
      <c r="AU790" s="28"/>
      <c r="AV790" s="28"/>
      <c r="AW790" s="28"/>
    </row>
    <row r="791" spans="1:49" ht="12.7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92"/>
      <c r="AS791" s="92"/>
      <c r="AT791" s="28"/>
      <c r="AU791" s="28"/>
      <c r="AV791" s="28"/>
      <c r="AW791" s="28"/>
    </row>
    <row r="792" spans="1:49" ht="12.7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92"/>
      <c r="AS792" s="92"/>
      <c r="AT792" s="28"/>
      <c r="AU792" s="28"/>
      <c r="AV792" s="28"/>
      <c r="AW792" s="28"/>
    </row>
    <row r="793" spans="1:49" ht="12.7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92"/>
      <c r="AS793" s="92"/>
      <c r="AT793" s="28"/>
      <c r="AU793" s="28"/>
      <c r="AV793" s="28"/>
      <c r="AW793" s="28"/>
    </row>
    <row r="794" spans="1:49" ht="12.7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92"/>
      <c r="AS794" s="92"/>
      <c r="AT794" s="28"/>
      <c r="AU794" s="28"/>
      <c r="AV794" s="28"/>
      <c r="AW794" s="28"/>
    </row>
    <row r="795" spans="1:49" ht="12.7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92"/>
      <c r="AS795" s="92"/>
      <c r="AT795" s="28"/>
      <c r="AU795" s="28"/>
      <c r="AV795" s="28"/>
      <c r="AW795" s="28"/>
    </row>
    <row r="796" spans="1:49" ht="12.7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92"/>
      <c r="AS796" s="92"/>
      <c r="AT796" s="28"/>
      <c r="AU796" s="28"/>
      <c r="AV796" s="28"/>
      <c r="AW796" s="28"/>
    </row>
    <row r="797" spans="1:49" ht="12.7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92"/>
      <c r="AS797" s="92"/>
      <c r="AT797" s="28"/>
      <c r="AU797" s="28"/>
      <c r="AV797" s="28"/>
      <c r="AW797" s="28"/>
    </row>
    <row r="798" spans="1:49" ht="12.7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92"/>
      <c r="AS798" s="92"/>
      <c r="AT798" s="28"/>
      <c r="AU798" s="28"/>
      <c r="AV798" s="28"/>
      <c r="AW798" s="28"/>
    </row>
    <row r="799" spans="1:49" ht="12.7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92"/>
      <c r="AS799" s="92"/>
      <c r="AT799" s="28"/>
      <c r="AU799" s="28"/>
      <c r="AV799" s="28"/>
      <c r="AW799" s="28"/>
    </row>
    <row r="800" spans="1:49" ht="12.7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92"/>
      <c r="AS800" s="92"/>
      <c r="AT800" s="28"/>
      <c r="AU800" s="28"/>
      <c r="AV800" s="28"/>
      <c r="AW800" s="28"/>
    </row>
    <row r="801" spans="1:49" ht="12.7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92"/>
      <c r="AS801" s="92"/>
      <c r="AT801" s="28"/>
      <c r="AU801" s="28"/>
      <c r="AV801" s="28"/>
      <c r="AW801" s="28"/>
    </row>
    <row r="802" spans="1:49" ht="12.7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92"/>
      <c r="AS802" s="92"/>
      <c r="AT802" s="28"/>
      <c r="AU802" s="28"/>
      <c r="AV802" s="28"/>
      <c r="AW802" s="28"/>
    </row>
    <row r="803" spans="1:49" ht="12.7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92"/>
      <c r="AS803" s="92"/>
      <c r="AT803" s="28"/>
      <c r="AU803" s="28"/>
      <c r="AV803" s="28"/>
      <c r="AW803" s="28"/>
    </row>
    <row r="804" spans="1:49" ht="12.7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92"/>
      <c r="AS804" s="92"/>
      <c r="AT804" s="28"/>
      <c r="AU804" s="28"/>
      <c r="AV804" s="28"/>
      <c r="AW804" s="28"/>
    </row>
    <row r="805" spans="1:49" ht="12.7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92"/>
      <c r="AS805" s="92"/>
      <c r="AT805" s="28"/>
      <c r="AU805" s="28"/>
      <c r="AV805" s="28"/>
      <c r="AW805" s="28"/>
    </row>
    <row r="806" spans="1:49" ht="12.7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92"/>
      <c r="AS806" s="92"/>
      <c r="AT806" s="28"/>
      <c r="AU806" s="28"/>
      <c r="AV806" s="28"/>
      <c r="AW806" s="28"/>
    </row>
    <row r="807" spans="1:49" ht="12.7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92"/>
      <c r="AS807" s="92"/>
      <c r="AT807" s="28"/>
      <c r="AU807" s="28"/>
      <c r="AV807" s="28"/>
      <c r="AW807" s="28"/>
    </row>
    <row r="808" spans="1:49" ht="12.7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92"/>
      <c r="AS808" s="92"/>
      <c r="AT808" s="28"/>
      <c r="AU808" s="28"/>
      <c r="AV808" s="28"/>
      <c r="AW808" s="28"/>
    </row>
    <row r="809" spans="1:49" ht="12.7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92"/>
      <c r="AS809" s="92"/>
      <c r="AT809" s="28"/>
      <c r="AU809" s="28"/>
      <c r="AV809" s="28"/>
      <c r="AW809" s="28"/>
    </row>
    <row r="810" spans="1:49" ht="12.7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92"/>
      <c r="AS810" s="92"/>
      <c r="AT810" s="28"/>
      <c r="AU810" s="28"/>
      <c r="AV810" s="28"/>
      <c r="AW810" s="28"/>
    </row>
    <row r="811" spans="1:49" ht="12.7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92"/>
      <c r="AS811" s="92"/>
      <c r="AT811" s="28"/>
      <c r="AU811" s="28"/>
      <c r="AV811" s="28"/>
      <c r="AW811" s="28"/>
    </row>
    <row r="812" spans="1:49" ht="12.7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92"/>
      <c r="AS812" s="92"/>
      <c r="AT812" s="28"/>
      <c r="AU812" s="28"/>
      <c r="AV812" s="28"/>
      <c r="AW812" s="28"/>
    </row>
    <row r="813" spans="1:49" ht="12.7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92"/>
      <c r="AS813" s="92"/>
      <c r="AT813" s="28"/>
      <c r="AU813" s="28"/>
      <c r="AV813" s="28"/>
      <c r="AW813" s="28"/>
    </row>
    <row r="814" spans="1:49" ht="12.7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92"/>
      <c r="AS814" s="92"/>
      <c r="AT814" s="28"/>
      <c r="AU814" s="28"/>
      <c r="AV814" s="28"/>
      <c r="AW814" s="28"/>
    </row>
    <row r="815" spans="1:49" ht="12.7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92"/>
      <c r="AS815" s="92"/>
      <c r="AT815" s="28"/>
      <c r="AU815" s="28"/>
      <c r="AV815" s="28"/>
      <c r="AW815" s="28"/>
    </row>
    <row r="816" spans="1:49" ht="12.7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92"/>
      <c r="AS816" s="92"/>
      <c r="AT816" s="28"/>
      <c r="AU816" s="28"/>
      <c r="AV816" s="28"/>
      <c r="AW816" s="28"/>
    </row>
    <row r="817" spans="1:49" ht="12.7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92"/>
      <c r="AS817" s="92"/>
      <c r="AT817" s="28"/>
      <c r="AU817" s="28"/>
      <c r="AV817" s="28"/>
      <c r="AW817" s="28"/>
    </row>
    <row r="818" spans="1:49" ht="12.7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92"/>
      <c r="AS818" s="92"/>
      <c r="AT818" s="28"/>
      <c r="AU818" s="28"/>
      <c r="AV818" s="28"/>
      <c r="AW818" s="28"/>
    </row>
    <row r="819" spans="1:49" ht="12.7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92"/>
      <c r="AS819" s="92"/>
      <c r="AT819" s="28"/>
      <c r="AU819" s="28"/>
      <c r="AV819" s="28"/>
      <c r="AW819" s="28"/>
    </row>
    <row r="820" spans="1:49" ht="12.7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92"/>
      <c r="AS820" s="92"/>
      <c r="AT820" s="28"/>
      <c r="AU820" s="28"/>
      <c r="AV820" s="28"/>
      <c r="AW820" s="28"/>
    </row>
    <row r="821" spans="1:49" ht="12.7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92"/>
      <c r="AS821" s="92"/>
      <c r="AT821" s="28"/>
      <c r="AU821" s="28"/>
      <c r="AV821" s="28"/>
      <c r="AW821" s="28"/>
    </row>
    <row r="822" spans="1:49" ht="12.7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92"/>
      <c r="AS822" s="92"/>
      <c r="AT822" s="28"/>
      <c r="AU822" s="28"/>
      <c r="AV822" s="28"/>
      <c r="AW822" s="28"/>
    </row>
    <row r="823" spans="1:49" ht="12.7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92"/>
      <c r="AS823" s="92"/>
      <c r="AT823" s="28"/>
      <c r="AU823" s="28"/>
      <c r="AV823" s="28"/>
      <c r="AW823" s="28"/>
    </row>
    <row r="824" spans="1:49" ht="12.7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92"/>
      <c r="AS824" s="92"/>
      <c r="AT824" s="28"/>
      <c r="AU824" s="28"/>
      <c r="AV824" s="28"/>
      <c r="AW824" s="28"/>
    </row>
    <row r="825" spans="1:49" ht="12.7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92"/>
      <c r="AS825" s="92"/>
      <c r="AT825" s="28"/>
      <c r="AU825" s="28"/>
      <c r="AV825" s="28"/>
      <c r="AW825" s="28"/>
    </row>
    <row r="826" spans="1:49" ht="12.7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92"/>
      <c r="AS826" s="92"/>
      <c r="AT826" s="28"/>
      <c r="AU826" s="28"/>
      <c r="AV826" s="28"/>
      <c r="AW826" s="28"/>
    </row>
    <row r="827" spans="1:49" ht="12.7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92"/>
      <c r="AS827" s="92"/>
      <c r="AT827" s="28"/>
      <c r="AU827" s="28"/>
      <c r="AV827" s="28"/>
      <c r="AW827" s="28"/>
    </row>
    <row r="828" spans="1:49" ht="12.7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92"/>
      <c r="AS828" s="92"/>
      <c r="AT828" s="28"/>
      <c r="AU828" s="28"/>
      <c r="AV828" s="28"/>
      <c r="AW828" s="28"/>
    </row>
    <row r="829" spans="1:49" ht="12.7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92"/>
      <c r="AS829" s="92"/>
      <c r="AT829" s="28"/>
      <c r="AU829" s="28"/>
      <c r="AV829" s="28"/>
      <c r="AW829" s="28"/>
    </row>
    <row r="830" spans="1:49" ht="12.7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92"/>
      <c r="AS830" s="92"/>
      <c r="AT830" s="28"/>
      <c r="AU830" s="28"/>
      <c r="AV830" s="28"/>
      <c r="AW830" s="28"/>
    </row>
    <row r="831" spans="1:49" ht="12.7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92"/>
      <c r="AS831" s="92"/>
      <c r="AT831" s="28"/>
      <c r="AU831" s="28"/>
      <c r="AV831" s="28"/>
      <c r="AW831" s="28"/>
    </row>
    <row r="832" spans="1:49" ht="12.7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92"/>
      <c r="AS832" s="92"/>
      <c r="AT832" s="28"/>
      <c r="AU832" s="28"/>
      <c r="AV832" s="28"/>
      <c r="AW832" s="28"/>
    </row>
    <row r="833" spans="1:49" ht="12.7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92"/>
      <c r="AS833" s="92"/>
      <c r="AT833" s="28"/>
      <c r="AU833" s="28"/>
      <c r="AV833" s="28"/>
      <c r="AW833" s="28"/>
    </row>
    <row r="834" spans="1:49" ht="12.7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92"/>
      <c r="AS834" s="92"/>
      <c r="AT834" s="28"/>
      <c r="AU834" s="28"/>
      <c r="AV834" s="28"/>
      <c r="AW834" s="28"/>
    </row>
    <row r="835" spans="1:49" ht="12.7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92"/>
      <c r="AS835" s="92"/>
      <c r="AT835" s="28"/>
      <c r="AU835" s="28"/>
      <c r="AV835" s="28"/>
      <c r="AW835" s="28"/>
    </row>
    <row r="836" spans="1:49" ht="12.7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92"/>
      <c r="AS836" s="92"/>
      <c r="AT836" s="28"/>
      <c r="AU836" s="28"/>
      <c r="AV836" s="28"/>
      <c r="AW836" s="28"/>
    </row>
    <row r="837" spans="1:49" ht="12.7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92"/>
      <c r="AS837" s="92"/>
      <c r="AT837" s="28"/>
      <c r="AU837" s="28"/>
      <c r="AV837" s="28"/>
      <c r="AW837" s="28"/>
    </row>
    <row r="838" spans="1:49" ht="12.7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92"/>
      <c r="AS838" s="92"/>
      <c r="AT838" s="28"/>
      <c r="AU838" s="28"/>
      <c r="AV838" s="28"/>
      <c r="AW838" s="28"/>
    </row>
    <row r="839" spans="1:49" ht="12.7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92"/>
      <c r="AS839" s="92"/>
      <c r="AT839" s="28"/>
      <c r="AU839" s="28"/>
      <c r="AV839" s="28"/>
      <c r="AW839" s="28"/>
    </row>
    <row r="840" spans="1:49" ht="12.7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92"/>
      <c r="AS840" s="92"/>
      <c r="AT840" s="28"/>
      <c r="AU840" s="28"/>
      <c r="AV840" s="28"/>
      <c r="AW840" s="28"/>
    </row>
    <row r="841" spans="1:49" ht="12.7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92"/>
      <c r="AS841" s="92"/>
      <c r="AT841" s="28"/>
      <c r="AU841" s="28"/>
      <c r="AV841" s="28"/>
      <c r="AW841" s="28"/>
    </row>
    <row r="842" spans="1:49" ht="12.7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92"/>
      <c r="AS842" s="92"/>
      <c r="AT842" s="28"/>
      <c r="AU842" s="28"/>
      <c r="AV842" s="28"/>
      <c r="AW842" s="28"/>
    </row>
    <row r="843" spans="1:49" ht="12.7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92"/>
      <c r="AS843" s="92"/>
      <c r="AT843" s="28"/>
      <c r="AU843" s="28"/>
      <c r="AV843" s="28"/>
      <c r="AW843" s="28"/>
    </row>
    <row r="844" spans="1:49" ht="12.7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92"/>
      <c r="AS844" s="92"/>
      <c r="AT844" s="28"/>
      <c r="AU844" s="28"/>
      <c r="AV844" s="28"/>
      <c r="AW844" s="28"/>
    </row>
    <row r="845" spans="1:49" ht="12.7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92"/>
      <c r="AS845" s="92"/>
      <c r="AT845" s="28"/>
      <c r="AU845" s="28"/>
      <c r="AV845" s="28"/>
      <c r="AW845" s="28"/>
    </row>
    <row r="846" spans="1:49" ht="12.7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92"/>
      <c r="AS846" s="92"/>
      <c r="AT846" s="28"/>
      <c r="AU846" s="28"/>
      <c r="AV846" s="28"/>
      <c r="AW846" s="28"/>
    </row>
    <row r="847" spans="1:49" ht="12.7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92"/>
      <c r="AS847" s="92"/>
      <c r="AT847" s="28"/>
      <c r="AU847" s="28"/>
      <c r="AV847" s="28"/>
      <c r="AW847" s="28"/>
    </row>
    <row r="848" spans="1:49" ht="12.7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92"/>
      <c r="AS848" s="92"/>
      <c r="AT848" s="28"/>
      <c r="AU848" s="28"/>
      <c r="AV848" s="28"/>
      <c r="AW848" s="28"/>
    </row>
    <row r="849" spans="1:49" ht="12.7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92"/>
      <c r="AS849" s="92"/>
      <c r="AT849" s="28"/>
      <c r="AU849" s="28"/>
      <c r="AV849" s="28"/>
      <c r="AW849" s="28"/>
    </row>
    <row r="850" spans="1:49" ht="12.7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92"/>
      <c r="AS850" s="92"/>
      <c r="AT850" s="28"/>
      <c r="AU850" s="28"/>
      <c r="AV850" s="28"/>
      <c r="AW850" s="28"/>
    </row>
    <row r="851" spans="1:49" ht="12.7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92"/>
      <c r="AS851" s="92"/>
      <c r="AT851" s="28"/>
      <c r="AU851" s="28"/>
      <c r="AV851" s="28"/>
      <c r="AW851" s="28"/>
    </row>
    <row r="852" spans="1:49" ht="12.7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92"/>
      <c r="AS852" s="92"/>
      <c r="AT852" s="28"/>
      <c r="AU852" s="28"/>
      <c r="AV852" s="28"/>
      <c r="AW852" s="28"/>
    </row>
    <row r="853" spans="1:49" ht="12.7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92"/>
      <c r="AS853" s="92"/>
      <c r="AT853" s="28"/>
      <c r="AU853" s="28"/>
      <c r="AV853" s="28"/>
      <c r="AW853" s="28"/>
    </row>
    <row r="854" spans="1:49" ht="12.7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92"/>
      <c r="AS854" s="92"/>
      <c r="AT854" s="28"/>
      <c r="AU854" s="28"/>
      <c r="AV854" s="28"/>
      <c r="AW854" s="28"/>
    </row>
    <row r="855" spans="1:49" ht="12.7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92"/>
      <c r="AS855" s="92"/>
      <c r="AT855" s="28"/>
      <c r="AU855" s="28"/>
      <c r="AV855" s="28"/>
      <c r="AW855" s="28"/>
    </row>
    <row r="856" spans="1:49" ht="12.7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92"/>
      <c r="AS856" s="92"/>
      <c r="AT856" s="28"/>
      <c r="AU856" s="28"/>
      <c r="AV856" s="28"/>
      <c r="AW856" s="28"/>
    </row>
    <row r="857" spans="1:49" ht="12.7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92"/>
      <c r="AS857" s="92"/>
      <c r="AT857" s="28"/>
      <c r="AU857" s="28"/>
      <c r="AV857" s="28"/>
      <c r="AW857" s="28"/>
    </row>
    <row r="858" spans="1:49" ht="12.7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92"/>
      <c r="AS858" s="92"/>
      <c r="AT858" s="28"/>
      <c r="AU858" s="28"/>
      <c r="AV858" s="28"/>
      <c r="AW858" s="28"/>
    </row>
    <row r="859" spans="1:49" ht="12.7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92"/>
      <c r="AS859" s="92"/>
      <c r="AT859" s="28"/>
      <c r="AU859" s="28"/>
      <c r="AV859" s="28"/>
      <c r="AW859" s="28"/>
    </row>
    <row r="860" spans="1:49" ht="12.7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92"/>
      <c r="AS860" s="92"/>
      <c r="AT860" s="28"/>
      <c r="AU860" s="28"/>
      <c r="AV860" s="28"/>
      <c r="AW860" s="28"/>
    </row>
    <row r="861" spans="1:49" ht="12.7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92"/>
      <c r="AS861" s="92"/>
      <c r="AT861" s="28"/>
      <c r="AU861" s="28"/>
      <c r="AV861" s="28"/>
      <c r="AW861" s="28"/>
    </row>
    <row r="862" spans="1:49" ht="12.7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92"/>
      <c r="AS862" s="92"/>
      <c r="AT862" s="28"/>
      <c r="AU862" s="28"/>
      <c r="AV862" s="28"/>
      <c r="AW862" s="28"/>
    </row>
    <row r="863" spans="1:49" ht="12.7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92"/>
      <c r="AS863" s="92"/>
      <c r="AT863" s="28"/>
      <c r="AU863" s="28"/>
      <c r="AV863" s="28"/>
      <c r="AW863" s="28"/>
    </row>
    <row r="864" spans="1:49" ht="12.7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92"/>
      <c r="AS864" s="92"/>
      <c r="AT864" s="28"/>
      <c r="AU864" s="28"/>
      <c r="AV864" s="28"/>
      <c r="AW864" s="28"/>
    </row>
    <row r="865" spans="1:49" ht="12.7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92"/>
      <c r="AS865" s="92"/>
      <c r="AT865" s="28"/>
      <c r="AU865" s="28"/>
      <c r="AV865" s="28"/>
      <c r="AW865" s="28"/>
    </row>
    <row r="866" spans="1:49" ht="12.7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92"/>
      <c r="AS866" s="92"/>
      <c r="AT866" s="28"/>
      <c r="AU866" s="28"/>
      <c r="AV866" s="28"/>
      <c r="AW866" s="28"/>
    </row>
    <row r="867" spans="1:49" ht="12.7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92"/>
      <c r="AS867" s="92"/>
      <c r="AT867" s="28"/>
      <c r="AU867" s="28"/>
      <c r="AV867" s="28"/>
      <c r="AW867" s="28"/>
    </row>
    <row r="868" spans="1:49" ht="12.7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92"/>
      <c r="AS868" s="92"/>
      <c r="AT868" s="28"/>
      <c r="AU868" s="28"/>
      <c r="AV868" s="28"/>
      <c r="AW868" s="28"/>
    </row>
    <row r="869" spans="1:49" ht="12.7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92"/>
      <c r="AS869" s="92"/>
      <c r="AT869" s="28"/>
      <c r="AU869" s="28"/>
      <c r="AV869" s="28"/>
      <c r="AW869" s="28"/>
    </row>
    <row r="870" spans="1:49" ht="12.7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92"/>
      <c r="AS870" s="92"/>
      <c r="AT870" s="28"/>
      <c r="AU870" s="28"/>
      <c r="AV870" s="28"/>
      <c r="AW870" s="28"/>
    </row>
    <row r="871" spans="1:49" ht="12.7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92"/>
      <c r="AS871" s="92"/>
      <c r="AT871" s="28"/>
      <c r="AU871" s="28"/>
      <c r="AV871" s="28"/>
      <c r="AW871" s="28"/>
    </row>
    <row r="872" spans="1:49" ht="12.7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92"/>
      <c r="AS872" s="92"/>
      <c r="AT872" s="28"/>
      <c r="AU872" s="28"/>
      <c r="AV872" s="28"/>
      <c r="AW872" s="28"/>
    </row>
    <row r="873" spans="1:49" ht="12.7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92"/>
      <c r="AS873" s="92"/>
      <c r="AT873" s="28"/>
      <c r="AU873" s="28"/>
      <c r="AV873" s="28"/>
      <c r="AW873" s="28"/>
    </row>
    <row r="874" spans="1:49" ht="12.7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92"/>
      <c r="AS874" s="92"/>
      <c r="AT874" s="28"/>
      <c r="AU874" s="28"/>
      <c r="AV874" s="28"/>
      <c r="AW874" s="28"/>
    </row>
    <row r="875" spans="1:49" ht="12.7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92"/>
      <c r="AS875" s="92"/>
      <c r="AT875" s="28"/>
      <c r="AU875" s="28"/>
      <c r="AV875" s="28"/>
      <c r="AW875" s="28"/>
    </row>
    <row r="876" spans="1:49" ht="12.7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92"/>
      <c r="AS876" s="92"/>
      <c r="AT876" s="28"/>
      <c r="AU876" s="28"/>
      <c r="AV876" s="28"/>
      <c r="AW876" s="28"/>
    </row>
    <row r="877" spans="1:49" ht="12.7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92"/>
      <c r="AS877" s="92"/>
      <c r="AT877" s="28"/>
      <c r="AU877" s="28"/>
      <c r="AV877" s="28"/>
      <c r="AW877" s="28"/>
    </row>
    <row r="878" spans="1:49" ht="12.7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92"/>
      <c r="AS878" s="92"/>
      <c r="AT878" s="28"/>
      <c r="AU878" s="28"/>
      <c r="AV878" s="28"/>
      <c r="AW878" s="28"/>
    </row>
    <row r="879" spans="1:49" ht="12.7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92"/>
      <c r="AS879" s="92"/>
      <c r="AT879" s="28"/>
      <c r="AU879" s="28"/>
      <c r="AV879" s="28"/>
      <c r="AW879" s="28"/>
    </row>
    <row r="880" spans="1:49" ht="12.7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92"/>
      <c r="AS880" s="92"/>
      <c r="AT880" s="28"/>
      <c r="AU880" s="28"/>
      <c r="AV880" s="28"/>
      <c r="AW880" s="28"/>
    </row>
    <row r="881" spans="1:49" ht="12.7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92"/>
      <c r="AS881" s="92"/>
      <c r="AT881" s="28"/>
      <c r="AU881" s="28"/>
      <c r="AV881" s="28"/>
      <c r="AW881" s="28"/>
    </row>
    <row r="882" spans="1:49" ht="12.7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92"/>
      <c r="AS882" s="92"/>
      <c r="AT882" s="28"/>
      <c r="AU882" s="28"/>
      <c r="AV882" s="28"/>
      <c r="AW882" s="28"/>
    </row>
    <row r="883" spans="1:49" ht="12.7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92"/>
      <c r="AS883" s="92"/>
      <c r="AT883" s="28"/>
      <c r="AU883" s="28"/>
      <c r="AV883" s="28"/>
      <c r="AW883" s="28"/>
    </row>
    <row r="884" spans="1:49" ht="12.7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92"/>
      <c r="AS884" s="92"/>
      <c r="AT884" s="28"/>
      <c r="AU884" s="28"/>
      <c r="AV884" s="28"/>
      <c r="AW884" s="28"/>
    </row>
    <row r="885" spans="1:49" ht="12.7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92"/>
      <c r="AS885" s="92"/>
      <c r="AT885" s="28"/>
      <c r="AU885" s="28"/>
      <c r="AV885" s="28"/>
      <c r="AW885" s="28"/>
    </row>
    <row r="886" spans="1:49" ht="12.7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92"/>
      <c r="AS886" s="92"/>
      <c r="AT886" s="28"/>
      <c r="AU886" s="28"/>
      <c r="AV886" s="28"/>
      <c r="AW886" s="28"/>
    </row>
    <row r="887" spans="1:49" ht="12.7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92"/>
      <c r="AS887" s="92"/>
      <c r="AT887" s="28"/>
      <c r="AU887" s="28"/>
      <c r="AV887" s="28"/>
      <c r="AW887" s="28"/>
    </row>
    <row r="888" spans="1:49" ht="12.7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92"/>
      <c r="AS888" s="92"/>
      <c r="AT888" s="28"/>
      <c r="AU888" s="28"/>
      <c r="AV888" s="28"/>
      <c r="AW888" s="28"/>
    </row>
    <row r="889" spans="1:49" ht="12.7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92"/>
      <c r="AS889" s="92"/>
      <c r="AT889" s="28"/>
      <c r="AU889" s="28"/>
      <c r="AV889" s="28"/>
      <c r="AW889" s="28"/>
    </row>
    <row r="890" spans="1:49" ht="12.7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92"/>
      <c r="AS890" s="92"/>
      <c r="AT890" s="28"/>
      <c r="AU890" s="28"/>
      <c r="AV890" s="28"/>
      <c r="AW890" s="28"/>
    </row>
    <row r="891" spans="1:49" ht="12.7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92"/>
      <c r="AS891" s="92"/>
      <c r="AT891" s="28"/>
      <c r="AU891" s="28"/>
      <c r="AV891" s="28"/>
      <c r="AW891" s="28"/>
    </row>
    <row r="892" spans="1:49" ht="12.7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92"/>
      <c r="AS892" s="92"/>
      <c r="AT892" s="28"/>
      <c r="AU892" s="28"/>
      <c r="AV892" s="28"/>
      <c r="AW892" s="28"/>
    </row>
    <row r="893" spans="1:49" ht="12.7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92"/>
      <c r="AS893" s="92"/>
      <c r="AT893" s="28"/>
      <c r="AU893" s="28"/>
      <c r="AV893" s="28"/>
      <c r="AW893" s="28"/>
    </row>
    <row r="894" spans="1:49" ht="12.7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92"/>
      <c r="AS894" s="92"/>
      <c r="AT894" s="28"/>
      <c r="AU894" s="28"/>
      <c r="AV894" s="28"/>
      <c r="AW894" s="28"/>
    </row>
    <row r="895" spans="1:49" ht="12.7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92"/>
      <c r="AS895" s="92"/>
      <c r="AT895" s="28"/>
      <c r="AU895" s="28"/>
      <c r="AV895" s="28"/>
      <c r="AW895" s="28"/>
    </row>
    <row r="896" spans="1:49" ht="12.7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92"/>
      <c r="AS896" s="92"/>
      <c r="AT896" s="28"/>
      <c r="AU896" s="28"/>
      <c r="AV896" s="28"/>
      <c r="AW896" s="28"/>
    </row>
    <row r="897" spans="1:49" ht="12.7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92"/>
      <c r="AS897" s="92"/>
      <c r="AT897" s="28"/>
      <c r="AU897" s="28"/>
      <c r="AV897" s="28"/>
      <c r="AW897" s="28"/>
    </row>
    <row r="898" spans="1:49" ht="12.7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92"/>
      <c r="AS898" s="92"/>
      <c r="AT898" s="28"/>
      <c r="AU898" s="28"/>
      <c r="AV898" s="28"/>
      <c r="AW898" s="28"/>
    </row>
    <row r="899" spans="1:49" ht="12.7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92"/>
      <c r="AS899" s="92"/>
      <c r="AT899" s="28"/>
      <c r="AU899" s="28"/>
      <c r="AV899" s="28"/>
      <c r="AW899" s="28"/>
    </row>
    <row r="900" spans="1:49" ht="12.7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92"/>
      <c r="AS900" s="92"/>
      <c r="AT900" s="28"/>
      <c r="AU900" s="28"/>
      <c r="AV900" s="28"/>
      <c r="AW900" s="28"/>
    </row>
    <row r="901" spans="1:49" ht="12.7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92"/>
      <c r="AS901" s="92"/>
      <c r="AT901" s="28"/>
      <c r="AU901" s="28"/>
      <c r="AV901" s="28"/>
      <c r="AW901" s="28"/>
    </row>
    <row r="902" spans="1:49" ht="12.7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92"/>
      <c r="AS902" s="92"/>
      <c r="AT902" s="28"/>
      <c r="AU902" s="28"/>
      <c r="AV902" s="28"/>
      <c r="AW902" s="28"/>
    </row>
    <row r="903" spans="1:49" ht="12.7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92"/>
      <c r="AS903" s="92"/>
      <c r="AT903" s="28"/>
      <c r="AU903" s="28"/>
      <c r="AV903" s="28"/>
      <c r="AW903" s="28"/>
    </row>
    <row r="904" spans="1:49" ht="12.7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92"/>
      <c r="AS904" s="92"/>
      <c r="AT904" s="28"/>
      <c r="AU904" s="28"/>
      <c r="AV904" s="28"/>
      <c r="AW904" s="28"/>
    </row>
    <row r="905" spans="1:49" ht="12.7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92"/>
      <c r="AS905" s="92"/>
      <c r="AT905" s="28"/>
      <c r="AU905" s="28"/>
      <c r="AV905" s="28"/>
      <c r="AW905" s="28"/>
    </row>
    <row r="906" spans="1:49" ht="12.7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92"/>
      <c r="AS906" s="92"/>
      <c r="AT906" s="28"/>
      <c r="AU906" s="28"/>
      <c r="AV906" s="28"/>
      <c r="AW906" s="28"/>
    </row>
    <row r="907" spans="1:49" ht="12.7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92"/>
      <c r="AS907" s="92"/>
      <c r="AT907" s="28"/>
      <c r="AU907" s="28"/>
      <c r="AV907" s="28"/>
      <c r="AW907" s="28"/>
    </row>
    <row r="908" spans="1:49" ht="12.7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92"/>
      <c r="AS908" s="92"/>
      <c r="AT908" s="28"/>
      <c r="AU908" s="28"/>
      <c r="AV908" s="28"/>
      <c r="AW908" s="28"/>
    </row>
    <row r="909" spans="1:49" ht="12.7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92"/>
      <c r="AS909" s="92"/>
      <c r="AT909" s="28"/>
      <c r="AU909" s="28"/>
      <c r="AV909" s="28"/>
      <c r="AW909" s="28"/>
    </row>
    <row r="910" spans="1:49" ht="12.7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92"/>
      <c r="AS910" s="92"/>
      <c r="AT910" s="28"/>
      <c r="AU910" s="28"/>
      <c r="AV910" s="28"/>
      <c r="AW910" s="28"/>
    </row>
    <row r="911" spans="1:49" ht="12.7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92"/>
      <c r="AS911" s="92"/>
      <c r="AT911" s="28"/>
      <c r="AU911" s="28"/>
      <c r="AV911" s="28"/>
      <c r="AW911" s="28"/>
    </row>
    <row r="912" spans="1:49" ht="12.7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92"/>
      <c r="AS912" s="92"/>
      <c r="AT912" s="28"/>
      <c r="AU912" s="28"/>
      <c r="AV912" s="28"/>
      <c r="AW912" s="28"/>
    </row>
    <row r="913" spans="1:49" ht="12.7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92"/>
      <c r="AS913" s="92"/>
      <c r="AT913" s="28"/>
      <c r="AU913" s="28"/>
      <c r="AV913" s="28"/>
      <c r="AW913" s="28"/>
    </row>
    <row r="914" spans="1:49" ht="12.7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92"/>
      <c r="AS914" s="92"/>
      <c r="AT914" s="28"/>
      <c r="AU914" s="28"/>
      <c r="AV914" s="28"/>
      <c r="AW914" s="28"/>
    </row>
    <row r="915" spans="1:49" ht="12.7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92"/>
      <c r="AS915" s="92"/>
      <c r="AT915" s="28"/>
      <c r="AU915" s="28"/>
      <c r="AV915" s="28"/>
      <c r="AW915" s="28"/>
    </row>
    <row r="916" spans="1:49" ht="12.7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92"/>
      <c r="AS916" s="92"/>
      <c r="AT916" s="28"/>
      <c r="AU916" s="28"/>
      <c r="AV916" s="28"/>
      <c r="AW916" s="28"/>
    </row>
    <row r="917" spans="1:49" ht="12.7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92"/>
      <c r="AS917" s="92"/>
      <c r="AT917" s="28"/>
      <c r="AU917" s="28"/>
      <c r="AV917" s="28"/>
      <c r="AW917" s="28"/>
    </row>
    <row r="918" spans="1:49" ht="12.7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92"/>
      <c r="AS918" s="92"/>
      <c r="AT918" s="28"/>
      <c r="AU918" s="28"/>
      <c r="AV918" s="28"/>
      <c r="AW918" s="28"/>
    </row>
    <row r="919" spans="1:49" ht="12.7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92"/>
      <c r="AS919" s="92"/>
      <c r="AT919" s="28"/>
      <c r="AU919" s="28"/>
      <c r="AV919" s="28"/>
      <c r="AW919" s="28"/>
    </row>
    <row r="920" spans="1:49" ht="12.7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92"/>
      <c r="AS920" s="92"/>
      <c r="AT920" s="28"/>
      <c r="AU920" s="28"/>
      <c r="AV920" s="28"/>
      <c r="AW920" s="28"/>
    </row>
    <row r="921" spans="1:49" ht="12.7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92"/>
      <c r="AS921" s="92"/>
      <c r="AT921" s="28"/>
      <c r="AU921" s="28"/>
      <c r="AV921" s="28"/>
      <c r="AW921" s="28"/>
    </row>
    <row r="922" spans="1:49" ht="12.7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92"/>
      <c r="AS922" s="92"/>
      <c r="AT922" s="28"/>
      <c r="AU922" s="28"/>
      <c r="AV922" s="28"/>
      <c r="AW922" s="28"/>
    </row>
    <row r="923" spans="1:49" ht="12.7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92"/>
      <c r="AS923" s="92"/>
      <c r="AT923" s="28"/>
      <c r="AU923" s="28"/>
      <c r="AV923" s="28"/>
      <c r="AW923" s="28"/>
    </row>
    <row r="924" spans="1:49" ht="12.7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92"/>
      <c r="AS924" s="92"/>
      <c r="AT924" s="28"/>
      <c r="AU924" s="28"/>
      <c r="AV924" s="28"/>
      <c r="AW924" s="28"/>
    </row>
    <row r="925" spans="1:49" ht="12.7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92"/>
      <c r="AS925" s="92"/>
      <c r="AT925" s="28"/>
      <c r="AU925" s="28"/>
      <c r="AV925" s="28"/>
      <c r="AW925" s="28"/>
    </row>
    <row r="926" spans="1:49" ht="12.7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92"/>
      <c r="AS926" s="92"/>
      <c r="AT926" s="28"/>
      <c r="AU926" s="28"/>
      <c r="AV926" s="28"/>
      <c r="AW926" s="28"/>
    </row>
    <row r="927" spans="1:49" ht="12.7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92"/>
      <c r="AS927" s="92"/>
      <c r="AT927" s="28"/>
      <c r="AU927" s="28"/>
      <c r="AV927" s="28"/>
      <c r="AW927" s="28"/>
    </row>
    <row r="928" spans="1:49" ht="12.7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92"/>
      <c r="AS928" s="92"/>
      <c r="AT928" s="28"/>
      <c r="AU928" s="28"/>
      <c r="AV928" s="28"/>
      <c r="AW928" s="28"/>
    </row>
  </sheetData>
  <sheetProtection/>
  <mergeCells count="94">
    <mergeCell ref="T101:AB101"/>
    <mergeCell ref="AO100:AP100"/>
    <mergeCell ref="AO101:AP101"/>
    <mergeCell ref="AF101:AN101"/>
    <mergeCell ref="AC101:AE101"/>
    <mergeCell ref="L55:S55"/>
    <mergeCell ref="O56:S56"/>
    <mergeCell ref="T56:AB56"/>
    <mergeCell ref="A156:B156"/>
    <mergeCell ref="A153:K153"/>
    <mergeCell ref="C55:C57"/>
    <mergeCell ref="C101:H101"/>
    <mergeCell ref="A135:A137"/>
    <mergeCell ref="B135:B137"/>
    <mergeCell ref="C135:C137"/>
    <mergeCell ref="D135:K135"/>
    <mergeCell ref="D136:G136"/>
    <mergeCell ref="I56:K56"/>
    <mergeCell ref="A160:B160"/>
    <mergeCell ref="A157:B157"/>
    <mergeCell ref="A158:B158"/>
    <mergeCell ref="A159:B159"/>
    <mergeCell ref="H136:K136"/>
    <mergeCell ref="D56:H56"/>
    <mergeCell ref="AS153:AS155"/>
    <mergeCell ref="A154:B155"/>
    <mergeCell ref="C154:H154"/>
    <mergeCell ref="I154:K154"/>
    <mergeCell ref="AR153:AR155"/>
    <mergeCell ref="AC154:AE154"/>
    <mergeCell ref="V154:W154"/>
    <mergeCell ref="X154:AB154"/>
    <mergeCell ref="N153:AN153"/>
    <mergeCell ref="AO154:AP154"/>
    <mergeCell ref="AS135:AS137"/>
    <mergeCell ref="M136:M137"/>
    <mergeCell ref="N136:R136"/>
    <mergeCell ref="T136:X136"/>
    <mergeCell ref="N135:AN135"/>
    <mergeCell ref="AR135:AR137"/>
    <mergeCell ref="AO135:AP135"/>
    <mergeCell ref="AO136:AP136"/>
    <mergeCell ref="AC56:AE56"/>
    <mergeCell ref="AD7:AE7"/>
    <mergeCell ref="AR5:AR8"/>
    <mergeCell ref="AQ5:AQ6"/>
    <mergeCell ref="AO55:AP55"/>
    <mergeCell ref="AO56:AP56"/>
    <mergeCell ref="T5:AP5"/>
    <mergeCell ref="T6:AB6"/>
    <mergeCell ref="AO6:AP6"/>
    <mergeCell ref="AO7:AP7"/>
    <mergeCell ref="AS116:AS118"/>
    <mergeCell ref="D117:H117"/>
    <mergeCell ref="I117:K117"/>
    <mergeCell ref="D116:K116"/>
    <mergeCell ref="AR116:AR118"/>
    <mergeCell ref="AC118:AC119"/>
    <mergeCell ref="AO116:AP116"/>
    <mergeCell ref="AO117:AP117"/>
    <mergeCell ref="AH6:AI6"/>
    <mergeCell ref="AC7:AC8"/>
    <mergeCell ref="J6:K6"/>
    <mergeCell ref="L6:M6"/>
    <mergeCell ref="Q7:S7"/>
    <mergeCell ref="O6:S6"/>
    <mergeCell ref="AF6:AF7"/>
    <mergeCell ref="AH7:AI7"/>
    <mergeCell ref="AC6:AE6"/>
    <mergeCell ref="V7:W7"/>
    <mergeCell ref="D5:K5"/>
    <mergeCell ref="D7:I7"/>
    <mergeCell ref="J7:K7"/>
    <mergeCell ref="X7:AB7"/>
    <mergeCell ref="AS5:AS8"/>
    <mergeCell ref="AS55:AS57"/>
    <mergeCell ref="AR55:AR57"/>
    <mergeCell ref="A104:B104"/>
    <mergeCell ref="D55:K55"/>
    <mergeCell ref="AS100:AS102"/>
    <mergeCell ref="AR100:AR102"/>
    <mergeCell ref="N100:AN100"/>
    <mergeCell ref="D6:I6"/>
    <mergeCell ref="L5:S5"/>
    <mergeCell ref="AH154:AI154"/>
    <mergeCell ref="A107:B107"/>
    <mergeCell ref="A55:A57"/>
    <mergeCell ref="B55:B57"/>
    <mergeCell ref="A101:B102"/>
    <mergeCell ref="A100:K100"/>
    <mergeCell ref="I101:K101"/>
    <mergeCell ref="A106:B106"/>
    <mergeCell ref="A105:B105"/>
    <mergeCell ref="AC102:AC10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rowBreaks count="1" manualBreakCount="1">
    <brk id="1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Kirdanova</cp:lastModifiedBy>
  <cp:lastPrinted>2013-12-18T10:38:23Z</cp:lastPrinted>
  <dcterms:created xsi:type="dcterms:W3CDTF">2000-01-28T13:48:08Z</dcterms:created>
  <dcterms:modified xsi:type="dcterms:W3CDTF">2015-05-27T08:23:42Z</dcterms:modified>
  <cp:category/>
  <cp:version/>
  <cp:contentType/>
  <cp:contentStatus/>
</cp:coreProperties>
</file>